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mc:AlternateContent xmlns:mc="http://schemas.openxmlformats.org/markup-compatibility/2006">
    <mc:Choice Requires="x15">
      <x15ac:absPath xmlns:x15ac="http://schemas.microsoft.com/office/spreadsheetml/2010/11/ac" url="E:\temp\Transcripts\new\"/>
    </mc:Choice>
  </mc:AlternateContent>
  <xr:revisionPtr revIDLastSave="0" documentId="8_{E4743955-B388-4202-B5D7-872188648AC6}"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6" i="1" l="1"/>
  <c r="L126" i="1"/>
  <c r="M125" i="1"/>
  <c r="L125" i="1"/>
  <c r="M124" i="1"/>
  <c r="L124" i="1"/>
  <c r="M123" i="1"/>
  <c r="L123" i="1"/>
  <c r="M122" i="1"/>
  <c r="L122" i="1"/>
  <c r="M121" i="1"/>
  <c r="L121" i="1"/>
  <c r="M120" i="1"/>
  <c r="L120" i="1"/>
  <c r="M119" i="1"/>
  <c r="L119" i="1"/>
  <c r="M118" i="1"/>
  <c r="L118" i="1"/>
  <c r="M117" i="1"/>
  <c r="L117" i="1"/>
  <c r="M116" i="1"/>
  <c r="L116" i="1"/>
  <c r="M115" i="1"/>
  <c r="L115" i="1"/>
  <c r="M114" i="1"/>
  <c r="L114" i="1"/>
  <c r="M113" i="1"/>
  <c r="L113" i="1"/>
  <c r="M112" i="1"/>
  <c r="L112" i="1"/>
  <c r="M111" i="1"/>
  <c r="L111" i="1"/>
  <c r="M110" i="1"/>
  <c r="L110" i="1"/>
  <c r="M109" i="1"/>
  <c r="L109" i="1"/>
  <c r="M108" i="1"/>
  <c r="L108" i="1"/>
  <c r="M107" i="1"/>
  <c r="L107" i="1"/>
  <c r="M106" i="1"/>
  <c r="L106" i="1"/>
  <c r="M105" i="1"/>
  <c r="L105" i="1"/>
  <c r="M104" i="1"/>
  <c r="L104" i="1"/>
  <c r="M103" i="1"/>
  <c r="L103" i="1"/>
  <c r="M102" i="1"/>
  <c r="L102" i="1"/>
  <c r="M101" i="1"/>
  <c r="L101" i="1"/>
  <c r="M100" i="1"/>
  <c r="L100" i="1"/>
  <c r="M99" i="1"/>
  <c r="L99" i="1"/>
  <c r="M98" i="1"/>
  <c r="L98" i="1"/>
  <c r="M97" i="1"/>
  <c r="L97" i="1"/>
  <c r="M96" i="1"/>
  <c r="L96" i="1"/>
  <c r="M95" i="1"/>
  <c r="L95" i="1"/>
  <c r="M94" i="1"/>
  <c r="L94" i="1"/>
  <c r="M93" i="1"/>
  <c r="L93" i="1"/>
  <c r="M92" i="1"/>
  <c r="L92" i="1"/>
  <c r="M91" i="1"/>
  <c r="L91" i="1"/>
  <c r="M90" i="1"/>
  <c r="L90" i="1"/>
  <c r="M89" i="1"/>
  <c r="L89" i="1"/>
  <c r="M88" i="1"/>
  <c r="L88" i="1"/>
  <c r="M87" i="1"/>
  <c r="L87" i="1"/>
  <c r="M86" i="1"/>
  <c r="L86" i="1"/>
  <c r="M85" i="1"/>
  <c r="L85" i="1"/>
  <c r="M84" i="1"/>
  <c r="L84" i="1"/>
  <c r="M83" i="1"/>
  <c r="L83" i="1"/>
  <c r="M82" i="1"/>
  <c r="L82" i="1"/>
  <c r="M81" i="1"/>
  <c r="L81" i="1"/>
  <c r="M80" i="1"/>
  <c r="L80" i="1"/>
  <c r="M79" i="1"/>
  <c r="L79" i="1"/>
  <c r="M78" i="1"/>
  <c r="L78" i="1"/>
  <c r="M77" i="1"/>
  <c r="L77" i="1"/>
  <c r="M76" i="1"/>
  <c r="L76" i="1"/>
  <c r="M75" i="1"/>
  <c r="L75" i="1"/>
  <c r="M74" i="1"/>
  <c r="L74" i="1"/>
  <c r="M73" i="1"/>
  <c r="L73" i="1"/>
  <c r="M72" i="1"/>
  <c r="L72" i="1"/>
  <c r="M71" i="1"/>
  <c r="L71" i="1"/>
  <c r="M70" i="1"/>
  <c r="L70" i="1"/>
  <c r="M69" i="1"/>
  <c r="L69" i="1"/>
  <c r="M68" i="1"/>
  <c r="L68" i="1"/>
  <c r="M67" i="1"/>
  <c r="L67" i="1"/>
  <c r="M66" i="1"/>
  <c r="L66" i="1"/>
  <c r="M65" i="1"/>
  <c r="L65" i="1"/>
  <c r="M64" i="1"/>
  <c r="L64" i="1"/>
  <c r="M63" i="1"/>
  <c r="L63" i="1"/>
  <c r="M62" i="1"/>
  <c r="L62" i="1"/>
  <c r="M61" i="1"/>
  <c r="L61" i="1"/>
  <c r="M60" i="1"/>
  <c r="L60" i="1"/>
  <c r="M59" i="1"/>
  <c r="L59" i="1"/>
  <c r="M58" i="1"/>
  <c r="L58" i="1"/>
  <c r="M57" i="1"/>
  <c r="L57" i="1"/>
  <c r="M56" i="1"/>
  <c r="L56" i="1"/>
  <c r="M55" i="1"/>
  <c r="L55" i="1"/>
  <c r="M54" i="1"/>
  <c r="L54" i="1"/>
  <c r="M53" i="1"/>
  <c r="L53" i="1"/>
  <c r="M52" i="1"/>
  <c r="L52" i="1"/>
  <c r="M51" i="1"/>
  <c r="L51" i="1"/>
  <c r="M50" i="1"/>
  <c r="L50" i="1"/>
  <c r="M49" i="1"/>
  <c r="L49" i="1"/>
  <c r="M48" i="1"/>
  <c r="L48" i="1"/>
  <c r="M47" i="1"/>
  <c r="L47" i="1"/>
  <c r="M46" i="1"/>
  <c r="L46" i="1"/>
  <c r="M45" i="1"/>
  <c r="L45" i="1"/>
  <c r="M44" i="1"/>
  <c r="L44" i="1"/>
  <c r="M43" i="1"/>
  <c r="L43" i="1"/>
  <c r="M42" i="1"/>
  <c r="L42" i="1"/>
  <c r="M41" i="1"/>
  <c r="L41" i="1"/>
  <c r="M40" i="1"/>
  <c r="L40" i="1"/>
  <c r="M39" i="1"/>
  <c r="L39" i="1"/>
  <c r="M38" i="1"/>
  <c r="L38" i="1"/>
  <c r="M37" i="1"/>
  <c r="L37" i="1"/>
  <c r="M36" i="1"/>
  <c r="L36" i="1"/>
  <c r="M35" i="1"/>
  <c r="L35" i="1"/>
  <c r="M34" i="1"/>
  <c r="L34" i="1"/>
  <c r="M33" i="1"/>
  <c r="L33" i="1"/>
  <c r="M32" i="1"/>
  <c r="L32" i="1"/>
  <c r="M31" i="1"/>
  <c r="L31" i="1"/>
  <c r="M30" i="1"/>
  <c r="L30" i="1"/>
  <c r="M29" i="1"/>
  <c r="L29" i="1"/>
  <c r="M28" i="1"/>
  <c r="L28" i="1"/>
  <c r="M27" i="1"/>
  <c r="L27" i="1"/>
  <c r="M26" i="1"/>
  <c r="L26" i="1"/>
  <c r="M25" i="1"/>
  <c r="L25" i="1"/>
  <c r="M24" i="1"/>
  <c r="L24" i="1"/>
  <c r="M23" i="1"/>
  <c r="L23" i="1"/>
  <c r="M22" i="1"/>
  <c r="L22" i="1"/>
  <c r="M21" i="1"/>
  <c r="L21" i="1"/>
  <c r="M20" i="1"/>
  <c r="L20" i="1"/>
  <c r="M19" i="1"/>
  <c r="L19" i="1"/>
  <c r="M18" i="1"/>
  <c r="L18" i="1"/>
  <c r="M17" i="1"/>
  <c r="L17" i="1"/>
  <c r="M16" i="1"/>
  <c r="L16" i="1"/>
  <c r="M15" i="1"/>
  <c r="L15" i="1"/>
  <c r="M14" i="1"/>
  <c r="L14" i="1"/>
  <c r="M13" i="1"/>
  <c r="L13" i="1"/>
  <c r="M12" i="1"/>
  <c r="L12" i="1"/>
  <c r="M11" i="1"/>
  <c r="L11" i="1"/>
  <c r="M10" i="1"/>
  <c r="L10" i="1"/>
  <c r="M9" i="1"/>
  <c r="L9" i="1"/>
  <c r="M8" i="1"/>
  <c r="L8" i="1"/>
  <c r="M7" i="1"/>
  <c r="L7" i="1"/>
  <c r="M6" i="1"/>
  <c r="L6" i="1"/>
  <c r="M5" i="1"/>
  <c r="L5" i="1"/>
  <c r="M4" i="1"/>
  <c r="L4" i="1"/>
  <c r="M3" i="1"/>
  <c r="L3" i="1"/>
  <c r="M2" i="1"/>
  <c r="L2" i="1"/>
</calcChain>
</file>

<file path=xl/sharedStrings.xml><?xml version="1.0" encoding="utf-8"?>
<sst xmlns="http://schemas.openxmlformats.org/spreadsheetml/2006/main" count="1332" uniqueCount="588">
  <si>
    <t>Uploaded Date</t>
  </si>
  <si>
    <t>Channel</t>
  </si>
  <si>
    <t>Video URL</t>
  </si>
  <si>
    <t>Video Title</t>
  </si>
  <si>
    <t>Description</t>
  </si>
  <si>
    <t>Base URL</t>
  </si>
  <si>
    <t>Divider1</t>
  </si>
  <si>
    <t>Divider2</t>
  </si>
  <si>
    <t>Folder separator</t>
  </si>
  <si>
    <t>Youtube id</t>
  </si>
  <si>
    <t>End URL</t>
  </si>
  <si>
    <t>Transcript Link</t>
  </si>
  <si>
    <t>2023 06 25</t>
  </si>
  <si>
    <t>ExoAcademian</t>
  </si>
  <si>
    <t>https://youtu.be/Q5zEUW4hr8w</t>
  </si>
  <si>
    <t>The Temporal Engineers  Of Timeline Manipulation &amp; Everpresent UFO Beings</t>
  </si>
  <si>
    <t>Throughout the history of humankind we’ve been pushing the boundaries of exploration, determined to map and – often eventually, populate – every nook and cranny of physical space we come across. This has meant we’ve ventured into every corner of the earth, even those sporting the most inhospitable of environmental conditions.
When the modern-day UFO Phenomenon first exploded into public consciousness around the era of the 1940s through, not one, but a series of remarkable events, that orientation around frontier consciousness led almost everyone of the time – once it was clear these strange objects seen - designated UFOs – unidentified flying objects – were very unlikely to be of prosaic origin – to assume that these apparently intelligently controlled vehicles must be coming from the last of the frontiers we had yet to explore; namely: outer space - they greater expanse of the surrounding cosmos.
This of course suggested the existence of extraterrestrials; beings who had evolved on entirely different planets in entirely different star systems in far flung corners of the Milky Way Galaxy or beyond. This sparked our imagination, leading us to imagine what they might look like, and how they might behave. Would they look anything like us? Would they follow our behavior patterns? Would they want to conquer and colonize us the same way we’d done with each other?
As the 20th century marched on, many people around the planet began to report encounters with the very beings supposedly piloting these sophisticated vehicles. Interestingly, while modern science had long leaned towards extraterrestrial beings likely looking decidedly unlike us - because of their origin being tied to completely different evolutionary pressures in completely different home planet contexts, the reports arising from these encounters with “other-worldly beings” spoke to a remarkably humanoid form; and indeed on regular occasion, even a seemingly fully human form.
Furthermore, even the types less human in appearance still matched the general morphology of other forms of life from Earth: including reptilian and insectoid, including mantis beings - bearing a striking resemblance to 9 foot tall praying mantis insects found right here on our home planet. 
Of course, this raises an obvious question: why? Why were these encountered forms flying in the face of our expectations around what extraterrestrial beings would likely look like – and, more importantly, what they would NOT look like? I would suggest to you that perhaps the issue lies in one of our earlier assumptions: that the next frontier to be explored is always spatial in nature. But what if these others were not coming from elsewhere, but from some as yet poorly understood non-spatial dimension? 
On that note, the notion of a multiverse opened up the interdimensional hypothesis to popular consideration. And that’s still in the running, suggesting these beings are arriving from planes of existence sitting in parallel to our physical existence. But there is another possibility that has long escaped the mainstream of our collective imagination around these beings; namely: time travel.  In other words, what if these beings are not so much coming from somewhere else, but rather some when else? 
When one stops to consider this possibility, not only does it hold its own – in terms of serving as a potential theoretical explanatory mechanism – but it also fits remarkably well with key components of the historical data, not just around the appearance and behavior of these various beings, but also with other key elements arising from the historical experiencer literature. This possibility that time is a key variable in the overarching phenomenon is a fascinating one, one that will be our focus in this, the 86th episode of the Point of Convergence podcast.</t>
  </si>
  <si>
    <t>https://files.afu.se/Downloads/Transcripts/ExoAcademian%20(Darren%20King)/</t>
  </si>
  <si>
    <t xml:space="preserve"> - </t>
  </si>
  <si>
    <t>_</t>
  </si>
  <si>
    <t>/</t>
  </si>
  <si>
    <t>Q5zEUW4hr8w</t>
  </si>
  <si>
    <t xml:space="preserve"> - transcript (automated).pdf</t>
  </si>
  <si>
    <t>2023 06 17</t>
  </si>
  <si>
    <t>https://youtu.be/cnDMk0TjaXg</t>
  </si>
  <si>
    <t>033 - Ufology vs. the Gatekeepers</t>
  </si>
  <si>
    <t>In this episode, Darren/Exo and Nathan delve into the flurry of news that has erupted in the world of ufology over the last week and a half. What are we to make not only of the remarkable revelations themselves, but also of the ongoing resistance put up by the mainstream? What accounts for this wall of refusal to take these stories on, even when brought forth by the most credible of witnesses?</t>
  </si>
  <si>
    <t>cnDMk0TjaXg</t>
  </si>
  <si>
    <t>2023 06 11</t>
  </si>
  <si>
    <t>https://youtu.be/9AQHZO_JUSY</t>
  </si>
  <si>
    <t>The Dawning of Disclosure  Reflections on an Inflection Point in UFO Human History</t>
  </si>
  <si>
    <t>The year 2017 saw what appeared at the time to be a sea change in ufology when a key piece published in the New York Times made clear that the U.S. military had footage of aerial vehicles of unknown origin. In other words, not only were UFOs - now referred to as UAP - a “thing”, something those intimately familiar with the topic had long known to be the case, but the U.S. government, to some degree or another, was now publicly acknowledging this fact. 
Many within ufology assumed this was the turning point we’d all been waiting for; the historical event that would send this topic fully into hyperdrive, and not just in remote corners of the internet, but, more importantly, within the mainstream. In the end, that wasn’t what happened. The article made waves, to be sure, dragging the topic beyond X-files land, and tantalizingly closer to mainstream acceptance. Still, what many enthusiasts and researchers were left wondering was, why weren’t these revelations enough to really bring us past the threshold into widespread, conventional recognition of the validity of this topic?
That question has lingered, largely in a static status, until this past week, when a new article by the same authors has brought to light startling allegations that take this topic well beyond the matter of strange lights in the sky. According to an article by Leslie Kean and Ralph Blumenthal, a former intelligence official turned whistleblower named David Grusch has alleged that elements of the U.S. military are in possession of “intact and partially intact craft of non-human origin.” 
Because Grusch has provided this information to Congress and the Intelligence Community inspector general, filing “a complaint alleging that he suffered illegal retaliation for his confidential disclosures,” and because officials have received these concerns as “credible” and “urgent”, once again we seem to be at the precipice of a word ufologists have been bandying about for decades: disclosure. True disclosure. Not hearsay. Not rumors; but true widespread acknowledgement by government officials and widespread acceptance by the populace of the world that not only are we not alone in the universe, but that various beings who represent vast, sophisticated intelligence are here, in our very midst, and, in a collective shock to the system, perhaps have been all along.
As things stand right now, this is a dynamic situation, evolving daily as the story makes its way across the media landscape, inevitably landing anew in the awareness of untold numbers of the general public, and on the desks of government officials all around the world. But where do things stand, really? Is there no turning back at this point? Have we crossed the proverbial event horizon? Is the end result, while still rolling out as we speak, already a foregone conclusion? 
Put simply the question is this: will these remarkable recent events finally catapult us into a new era in human civilization, where we recognize we are part of a cosmic neighborhood teeming with life forms we’ve as of yet been largely unaware of? And, if so, what comes next? How will we be changed by these revelations? These are the very pressing and profound questions we’ll seek to find some clarity around on this, the 85th episode of the Point of Convergence podcast.</t>
  </si>
  <si>
    <t>9AQHZO_JUSY</t>
  </si>
  <si>
    <t>2023 06 04</t>
  </si>
  <si>
    <t>https://youtu.be/epO-gbJDvDc</t>
  </si>
  <si>
    <t>032 - Disclosure's Impact on Civilization</t>
  </si>
  <si>
    <t>In this episode, Darren/Exo and Nathan delve into the differences between societal expectations around UFO disclosure and the likely messy, multifaceted, discombobulating and potentially transformative reality.</t>
  </si>
  <si>
    <t>epO-gbJDvDc</t>
  </si>
  <si>
    <t>2023 06 02</t>
  </si>
  <si>
    <t>https://youtu.be/VPLkqG3X8BI</t>
  </si>
  <si>
    <t>OTC² Episode 5 Clip</t>
  </si>
  <si>
    <t>NEW! In OTC² Episode 5 we discuss a wide variety of different but related topics, including anomalous encounters experienced within psychedelic journeys and via contact with various non-human intelligences. How are these related, and what does the nature of these "more real than real" experiences say of what we have long considered consensus, objective, waking reality?</t>
  </si>
  <si>
    <t>VPLkqG3X8BI</t>
  </si>
  <si>
    <t>2023 05 21</t>
  </si>
  <si>
    <t>https://youtu.be/WxWMfrmNFtc</t>
  </si>
  <si>
    <t>031 - In the Days After Disclosure</t>
  </si>
  <si>
    <t>In this episode, Darren/Exo and Nathan explore both the initial shock and then a myriad of secondary effects that inevitably arise following an official acknowledgement and widespread acceptance of alien intelligences in our midst.</t>
  </si>
  <si>
    <t>WxWMfrmNFtc</t>
  </si>
  <si>
    <t>2023 05 14</t>
  </si>
  <si>
    <t>https://youtu.be/1rLJcbnzKfA</t>
  </si>
  <si>
    <t>Clandestine Campaigns  Of Aliens, Neo-Humans &amp; a Legacy of Silent Stealth</t>
  </si>
  <si>
    <t>Ever since the dawn of the modern UFO Phenomenon, a wide variety of terms have been used to describe people’s reactions to it. People have been fascinated, frustrated, shocked, perplexed, bewildered, frightened and inspired. And, because of the enigmatic nature of encounters with the beings associated with this Phenomenon, often several of these descriptors can and do apply for any given situation.
As has been pointed out numerous times on this podcast and elsewhere, when one widens the historical scope, it is not a stretch to wonder – even postulate – if beings from more distant folklore may be part and parcel of this same enterprise. And this is true not just because these events that come to us from the depth of recorded human history involve encounters with apparently non-human entities, but also because the nature of the encounters often involve similar elements.
That said, one could also argue that this might be an example of a brush simply applied too broadly. In other words, perhaps because of the very fact that these encounters across time do involve similar elements, we might be tempted to prematurely draw precise parallels where they perhaps do not exist. Were the creatures of faery lore the very same as our modern-day prototypical grey aliens? Or do we simply leap to this conclusion because they neither fit neatly within our tidy conventional zoological models?
In the 20th century, reaching a fevered pitch sometime in the 1990s, word of human abductions by these supposed grey aliens slowly became part of our cultural zeitgeist. The narrative around these more recent encounters involved apparent genetic experimentation and even full-on hybridization programs. Again though, if we widen the scope once more, one could postulate that some of the apparently anomalous leaps in our species’ cognitive capacity throughout hominin history were also the fruit of similar genetic intervention and augmentation programs.
People have also wondered aloud if the UFO Phenomenon marks the beginning of a new religious trend? Many postulated in the 20th century that visits by the space brothers - bearing an uncanny resemblance to ourselves - marked the beginning of a new frontier in spiritual discovery. But again, if we step back, adopting the 30,000 foot view, one can logically question if the very seed of religious belief and practice for our species, from our very earliest creeds on, were also the fruit, either directly or indirectly, of encounters with these same anomalous beings.
Which leads us to some pressing questions: are these beings the same groups of entities interacting and shaping us over time? Or is our imagination simply so limited that we have inappropriately drawn parallels where they simply don’t exist - opening up the possibility that perhaps our ontological landscape is simply much more complex and diverse than we’ve yet been able to really fathom, let alone truly reckon with. 
While the history of anomalous encounters seemingly goes right back to the dawn of our civilization, more recent events raise a particularly pressing question: Does the apparent increase in our species’ interaction with some of these non-conventional beings in recent history - paired with what one could argue is a seeming march towards a cataclysmic collapse of our own making - suggest that, while interactions with non-conventional entities have existed across the breadth of human history, that they are now nearing some kind of culmination point - where, as some of the experiencer narrative would suggest -this results in a situation where everything and everyone is left completely different afterwards? And furthermore, is this coming apex inflecion point terminal, or transformational for our civilization, and perhaps even both? These are the daunting, challenging and awe-inspiring matters we’ll seek to engage with in this, the 84th episode of the Point of Convergence podcast.</t>
  </si>
  <si>
    <t>1rLJcbnzKfA</t>
  </si>
  <si>
    <t>2023 05 10</t>
  </si>
  <si>
    <t>https://youtu.be/7Z6_hxjjvdM</t>
  </si>
  <si>
    <t>The Ra Contact Feature Series Episode 02, Clip 01</t>
  </si>
  <si>
    <t>NEW! Episode 2 of The Ra Contact feature series for patrons and Spotify subscribers. In this episode I delve into the profound depth and breadth of material covered in the Ra sessions. Links below. 
https://patreon.com/exoacademian
https://podcasters.spotify.com/pod/show/pointofconvergence/subscribe</t>
  </si>
  <si>
    <t>7Z6_hxjjvdM</t>
  </si>
  <si>
    <t>2023 05 07</t>
  </si>
  <si>
    <t>https://youtu.be/qUo3yQXG4Wo</t>
  </si>
  <si>
    <t>030 - Extratempestrial Excursions</t>
  </si>
  <si>
    <t>In this episode, Darren/Exo and Nathan do a deep dive into the implications of the extratempestrial hypothesis, which posits that at least some of the apparent aliens in our midst are actually our time-traveling future descendants.</t>
  </si>
  <si>
    <t>qUo3yQXG4Wo</t>
  </si>
  <si>
    <t>2023 04 30</t>
  </si>
  <si>
    <t>https://youtu.be/HmU-B1T9UKU</t>
  </si>
  <si>
    <t>Of Abduction &amp; Initiation  Unpacking the Nuances of the Abduction Phenomenon</t>
  </si>
  <si>
    <t>Within the vast historical literature associated with the UFO Phenomenon there are references to numerous kinds of craft sighted and numerous kinds of entities encountered. Interestingly, even within a subset of a certain group of entities, distinct patterns sometimes emerge, suggesting specific enterprises have been undertaken at various points in history by these various groups. One such unique pattern took place between sometime in the late 20th century, stretching up until around the turn of millennium. 
This specific endeavor was concentrated around what have come to be known as “abductions”. In other words, this specific enterprise involved not just sightings, but people being abruptly physically taken from their homes to some “other place”, whether that be an apparent spacecraft or some alternate realm, where specific actions were undertaken, involving both physical examinations and what can only be described as activities pertaining to a large-scale reproductive program. 
This extensive reproductive program, involving, at minimum, untold thousands of human beings, saw men and women having reproductive material taken from them: eggs from women and sperm from men, as part of a scheme to produce what have come to be known as hybrid beings; entities part conventionally human and part “something-else”. The question around the nature of this “something else” is a matter of some debate, one that we’ll be delving into in this episode.
Once the initial extraction of reproductive material had taken place, many abductees/contactees/experiencers (pick your designation of choice, and those involved have differences of opinion on what they prefer to be called) were later shown what, for all intents and purposes, appeared to be their very own hybrid offspring. Sometimes these “others” - most often colloquially referred to as “aliens” - would ask these human abductees to interact with said offspring, to fulfill some form of developmental bonding. Said abductees often mention feeling both a deep connection to these apparently hybrid children, while also sometimes feeling a sense of revolution arising from their atypical form.
As I mentioned, this specific hybridization enterprise seemed to phase out around the time of the turn of millennium. At this point many of these abductees/contactees/experiencers were telepathically told that they wouldn’t be seeing the apparent aliens nearly as much anymore, indicating the enterprise had been successful enough that a page was now being turned. 
Of course the specificity of this entire enterprise raises many intriguing questions. What was the ultimate purpose of this hybridization program? What role, if any, do these apparently hybrid offspring play in the future of human civilization? And in what way might this enterprise serve as a kind of failsafe against the potential of a coming earth cataclysm that experiencers of this type were warned was bound to be our civilization’s fate, should we fail to turn from our misguided, erring ways? These are the profound, but mind-bending issues we’ll seek to find some clarity around in this, the 83rd episode of the Point of Convergence podcast.</t>
  </si>
  <si>
    <t>HmU-B1T9UKU</t>
  </si>
  <si>
    <t>2023 04 23</t>
  </si>
  <si>
    <t>https://youtu.be/oHcWEBbuDVY</t>
  </si>
  <si>
    <t xml:space="preserve">029 - Countdown to Disclosure </t>
  </si>
  <si>
    <t>In this episode Darren/Exo and Nathan discuss whether recent events suggest we are seeing a purposeful, planned ramp up towards a true moment of societal reckoning with the reality of the UFO phenomenon. And, if so, just how imminent is this "D-day"?</t>
  </si>
  <si>
    <t>oHcWEBbuDVY</t>
  </si>
  <si>
    <t>2023 04 16</t>
  </si>
  <si>
    <t>https://youtu.be/VBpk4wAUZpA</t>
  </si>
  <si>
    <t>OTC² Episode 4 Clip</t>
  </si>
  <si>
    <t>In OTC² Episode 4 we discuss how data associated with UFO/UAP sightings and alien being encounters are somehow correlated with NDEs, OBEs and psi phenomena. What is the connection? What does this say of reality? And how might an engagement and study of these matters help us address some of our most daunting challenges?</t>
  </si>
  <si>
    <t>VBpk4wAUZpA</t>
  </si>
  <si>
    <t>2023 04 09</t>
  </si>
  <si>
    <t>https://youtu.be/shJdI1Htoas</t>
  </si>
  <si>
    <t>028 - Rite, Ritual &amp; Experience</t>
  </si>
  <si>
    <t>In this episode, Exo/Darren and Nathan discuss the overlap between the UFO Phenomenon and religion, and consider ways rites and rituals generate frames of reference for experience in our civilization.</t>
  </si>
  <si>
    <t>shJdI1Htoas</t>
  </si>
  <si>
    <t>2023 04 02</t>
  </si>
  <si>
    <t>https://youtu.be/H14JjZjEvDo</t>
  </si>
  <si>
    <t>Vestiges of the Sky Gods  Considering Extraterrestrial Origins in Mesoamericans</t>
  </si>
  <si>
    <t>The enigma known as the UFO Phenomenon is compelling for numerous reasons. One of those reasons is that this phenomenon has been attested to by witnesses and experiencers over long periods of modern history. And, furthermore, once you get past the surface veneer of the way people have categorized/interpreted these phenomena differently over time because of different cultural expectations, one can make a convincing argument - as Jacques Vallee and others have in fact done - that this phenomenon has been with us since the beginning of time; sometimes interpreted as gods come down from the heavens to parade in front of we mere mortals, and more recently as advanced technological civilizations visiting us far from far flung destinations such as Zeta Reticuli and Alpha Centauri on scientific expeditions and the like.
Another of the key elements of data lending credence to the notion that this Phenomenon is as real as green grass in the spring and plasma erupting from the sun is that it is attested to across the world, even in cultures significantly divorced from the typical modernist and physicalist conceptions found in Western civilization. And whenever we can show cross-cultural support for this phenomenon we can more confidently conclude that this is not simply a construct based on the expectations of any particular people group. Indeed, the fact that the interpretation of sightings and interactions with “the Others” have differed somewhat in different parts of the world over time actually lends credence to the notion that, underlyingly, beyond that surface veneer of categorization/interpretation, something is really there; legitimately being encountered and interacted with.
Armchair skeptics will at times argue that this is simply a North American and European phenomenon; implying it really is merely a cultural construct after all; the imaginative fruit of the consumption of too many x-files episodes and the like. Now, while it is statistically true that we have more data from these locations, it’s important to point out that much of this can likely be attributed to the fact that the some data-gathering efforts haven’t happened to the same degree in other places, and that even the cultural expectations of some of those other continents are such that what is a paradigm-shaking moment for a modern North American or European might not be for someone from an indigenous population. After all, why make a big deal of an event that has been normalized in a particular culture for generations? And one can make the argument that this is indeed the case in various indigenous populations.
As I mentioned, some of the discrepancy in the regularity of reports from different parts of the globe can be reduced to the fact that the search simply hasn’t been conducted with equal dedication around the world. Furthermore, cultural differences and language issues have added to this challenge. Thankfully, we do have pioneering researchers working to address this challenge. Ardy Sixkiller Clarke is one such pioneer. As a Professor Emeritus at Montana State University and former Director of the Center for Bilingual/Multicultural Education, Clarke, who is Cherokee/Choctaw herself, has dedicated decades of her life to investigating sightings of UFOs and interactions with various forms of alien and non-conventionally human beings in parts of the globe long neglected. 
In today’s episode we’re going to consider the astounding reports Clarke was able to gather during her trips through Mesoamerica; a region comprising the modern  day countries of northern Costa Rica, Nicaragua, Honduras, El Salvador, Guatemala, Belize, and central to southern Mexico. Not only do the accounts Clarke gathered make clear the fact that UFO sightings and interactions with actual beings are every much as common - perhaps even more so - there, as compared to here, but they also raise very interesting possibilities regarding the very origins of some of these people groups, and specifically the Maya. Could the Maya themselves not only be the recipients of the traditions of a so-called “ancient alien” civilization, but perhaps even their very descendants? These are the fascinating matters we’ll endeavor to engage with, head on, in this, the 82nd episode of the Point of Convergence podcast.</t>
  </si>
  <si>
    <t>H14JjZjEvDo</t>
  </si>
  <si>
    <t>2023 03 29</t>
  </si>
  <si>
    <t>https://youtu.be/pa-Iafn0mis</t>
  </si>
  <si>
    <t>The Ra Contact Feature Series Episode 01, Clip 01</t>
  </si>
  <si>
    <t>In this introductory episode for patrons of PoC, we discuss psi phenomena and channeling, and consider the overlap between the the Ra material and some our most revered ancient, non-dual spiritual traditions.</t>
  </si>
  <si>
    <t>pa-Iafn0mis</t>
  </si>
  <si>
    <t>2023 03 26</t>
  </si>
  <si>
    <t>https://youtu.be/xHP4OC5tlDc</t>
  </si>
  <si>
    <t>027 - UFOs, Science &amp; High Strangeness</t>
  </si>
  <si>
    <t>In this episode, Exo/Darren and Nathan dig into both the benefits and limits of applying the methods of scientific inquiry to the UFO Phenomenon, and we consider how the rise of AI has us rushing head-on towards the Singularity.</t>
  </si>
  <si>
    <t>xHP4OC5tlDc</t>
  </si>
  <si>
    <t>2023 03 19</t>
  </si>
  <si>
    <t>https://youtu.be/aB0o1J6ON68</t>
  </si>
  <si>
    <t>A Matrix of Myth &amp; Magic  Exploring the Alien Seeding &amp; Oversight of Civilizations</t>
  </si>
  <si>
    <t>When people are first introduced to the enigmatic topic known as the UFO Phenomenon, the working assumption is that this is a matter of determining whether or not aliens, i.e. extraterrestrials from some likely extrasolar source, have traversed the immense distances of outer space, to arrive at our blue pearl planet either to, A.) from a more positive view, study us, as in a scientific expedition, or, B.) from a less positive view, scope out our capabilities prior to some kind of invasion.
Perhaps it should not be surprising that this is where the conversation begins for people; including those who’ve flocked to this topic since 2017, when the revelations of a now famous New York Times article first entered the public sphere, suggesting to many that, despite decades of scoff and ridicule and X-Files jokes, perhaps there really was a there there.
Speaking of decades of scoff and ridicule, the decades leading up to the present one filled people’s minds with the very scenarios I just mentioned: that either these visitors from beyond are here as part of a scientific expedition, as in Star Trek, or as a prelude to a full-on invasion of our planet, as in War of the Worlds or Independence Day. These are familiar tropes in science fiction, and so it should not surprise us that this has worked its way into our cultural zeitgeist.
But those initial, rather tame and predictable questions about what the so-called UFO Phenomenon represents are quickly supplanted by much more profound, far-reaching, and, for some, disturbing questions, once newcomers really begin to start poking around and considering the plethora of reports made by credible witnesses, going back decades and decades - and perhaps even milennia - discussing in-person encounters with the intelligences supposedly responsible for the piloting of these sophisticated aerial vehicles known as UFOs or UAP.
Because, as I just mentioned, these encounters trace back deep into human history, and likely even pre-history, one could argue that these more recent “sci-fi” encounters are really in the same overarching category as what we might deem “religious” encounters from yester-milennia, the questions around what this all means suddenly become much more broadly sweeping and all-encompassing. 
Without doubt, our religious traditions have shaped the development of our civilization, and even of our collective consciousness. And if the encounters that inspired those very traditions didn’t actually involve gods, or angels or demons, after all - at least, not as they are typically portrayed, interpreted and understood in religious tradition - then perhaps this Phenomenon, and the intelligences that comprise it - has been much more intimately involved with our evolution than we first realized. And if that’s the case, then we’re suddenly a long way from merely Star Trek or Independence Day territory.
Eventually, if one traces this back far enough, especially in light of more recent revelations suggesting these overarching intelligences can tweak our genetics and even partake in hybridization programs that lead to the emergence of entirely new species, one inevitably lands at a very striking query: could our very existence on this planet be a result of some earlier version of these same endeavors? And if that’s the case, how do popularly held beliefs in notions such as reincarnation play into this? Is that a “natural” process, or is something more akin to what we might call “technology” involved?
These truly are not just mind-bending but also civilization-shaking matters to consider. And one wonders, if we truly are nearing some kind of so-called “disclosure” around the existence of this Phenomenon, then just how many of these startling revelations might be part of that mix? And how exactly will our civilization handle such acknowledgements? Tricky, nuanced matters to parse out, to be sure. But that’s precisely what we’ll endeavor to do in this, the 81st episode of the Point of Convergence podcast.</t>
  </si>
  <si>
    <t>aB0o1J6ON68</t>
  </si>
  <si>
    <t>2023 03 12</t>
  </si>
  <si>
    <t>https://youtu.be/_sdUW10g164</t>
  </si>
  <si>
    <t>026 - Channeled Material &amp; the Conscious Cosmos</t>
  </si>
  <si>
    <t>In this episode Darren/Exo and Nathan delve deep into channeled material. How valid is this form of information retrieval? How do you separate the good from the bad? And what does this method of information transfer say about the fundamental nature of reality?</t>
  </si>
  <si>
    <t>_sdUW10g164</t>
  </si>
  <si>
    <t>2023 03 09</t>
  </si>
  <si>
    <t>https://youtu.be/_ezuRvOeJNY</t>
  </si>
  <si>
    <t>OTC² Episode 3 Clip 2</t>
  </si>
  <si>
    <t>OTC² is a podcast specifically for patrons. In this clip I am delving into recent events as they pertain to #disclosure. In addition to OTC², patrons also have access to my private PoC discord server for in-depth discussions, and I'm planning to roll out even more features for those who really want to dive deep into these topics. #ufo #alien #consciousness 
https://www.patreon.com/exoacademian</t>
  </si>
  <si>
    <t>_ezuRvOeJNY</t>
  </si>
  <si>
    <t>2023 03 05</t>
  </si>
  <si>
    <t>https://youtu.be/pVH2AY0ajk8</t>
  </si>
  <si>
    <t>OTC² Episode 3 Clip</t>
  </si>
  <si>
    <t>A clip from OTC² for patrons (link below): The lead-in to a discussion of the strange series of events that seem to be indicative of an inflection point around #disclosure. Why are these things happening? And, more importantly, why now? #ufotwitter #consciousness
https://patreon.com/exoacademian</t>
  </si>
  <si>
    <t>pVH2AY0ajk8</t>
  </si>
  <si>
    <t>2023 02 26</t>
  </si>
  <si>
    <t>https://youtu.be/LRuN371ib7o</t>
  </si>
  <si>
    <t>025 - Collapsing Ufological Paradigms</t>
  </si>
  <si>
    <t>In this episode, Darren/Exo and Nathan explore the strengths and weaknesses of both literal and symbolic ways of making sense of the UFO Phenomenon, comparing it to similar trends in religious and academic circles, while asking some sobering but illuminating questions about the truth of human origins.</t>
  </si>
  <si>
    <t>LRuN371ib7o</t>
  </si>
  <si>
    <t>2023 02 19</t>
  </si>
  <si>
    <t>https://youtu.be/mjuDDFUmPds</t>
  </si>
  <si>
    <t>Dimensions of Disclosure  Unpacking History in Light of the Emerging Revelations</t>
  </si>
  <si>
    <t>Generally speaking, with this podcast, each episode takes a different topic pertaining to the UFO Phenomenon and general paranormality and does a deep dive into it. That being the case, for the most part, Point of Convergence is not a current affairs kind of show. My aim is to make each episode relevant, regardless of when and where any particular listener happens to access and consume it.
That said, recent events are such that I think that, on this particular occasion, it makes sense to veer from that overarching strategy. And that’s because, simply put, I believe we are living through truly extraordinary times; times that speak to a key inflection point in the history of our civilization. While even our current era is the product of events that have been unfolding for decades now, I believe evidence suggests this particular period of the 2020s is particularly significant.
Now, even as I speak those words I’m aware of how problematic such statements can turn out to be. Having explored various religious and spiritual circles in great depth, both personally and academically, over the decades of my life, I’ve personally seen how many times various prognosticators have declared that a particular time was of special import - for the future of our civilization and the fate of the world - only to see various predictions and so-called prophecies tied to those prognostications fail to materialize, time and time again.
Now, certainly, our current state of affairs as it pertains to the UFO Phenomenon is undoubtedly built upon decisions and actions made over the course of getting on for 100 years now, but still, I see those decisions and actions coming to a head at this particular period in our history. As the saying goes, “History repeats itself… until it doesn’t”. While we can be bludgeoned into disinterest and apathy by the sheer repetition of certain themes over and over again, that historical trend is no guarantee that events will always proceed as they have done. Indeed, at some point, any and every historical trend comes to an end. I believe we’re nearing one of those key inflection points now.
But who and what is behind this shift? Is it one party of many? Are they human or non-human? How can we be sure that this is not just some kind of government psyop that will ultimately be revealed as another iteration of the “same old, same old”? And if something significant really is on the cusp of being revealed, how is it going to manifest, and in what kind of frame of time? These are the matters, both essential and particularly timely, that we’ll seek to engage with, in this, the 80th episode of the Point of Convergence podcast.</t>
  </si>
  <si>
    <t>mjuDDFUmPds</t>
  </si>
  <si>
    <t>2023 02 12</t>
  </si>
  <si>
    <t>https://youtu.be/_MtFKmlc6Hc</t>
  </si>
  <si>
    <t>024 - Controversial Ufological Topics</t>
  </si>
  <si>
    <t>In this episode, Exo/Darren and Nathan tackle some of the most controversial topics in ufology, including galactic federations, hybrids, breakaway civilizations, ultraterrestrials, and the specter of psychic influence in an interconnected Cosmos.</t>
  </si>
  <si>
    <t>_MtFKmlc6Hc</t>
  </si>
  <si>
    <t>2023 02 05</t>
  </si>
  <si>
    <t>https://youtu.be/DntQSPPknUE</t>
  </si>
  <si>
    <t>UFOs, Treaties &amp; Hybrids  Exploring Interstellar Traffic, Accords and DNA Experiments</t>
  </si>
  <si>
    <t>Within the enigma known as the UFO Phenomenon, a few particularly troubling aspects have long existed as part of the experiencer literature. One specific aspect that has long been particularly concerning involves the knowledge of and cooperation in what are often deemed negative abduction encounters, by apparently human, terrestrial powers. In other words, our very own governments, or particular elements of them, willingly signing off on the abduction of and experimentation with innocent citizens.
These kinds of accounts and evidence streams are particularly difficult to swallow because they not only involve humans agreeing to let other humans be experimented with – though, of course, we’ve seen that before, for instance during the horrors of the Nazi regime in WW2 – but also because they involve communication and accord-making between human beings and various alien species. 
For some this is a bridge too far. Strange, liminal creatures coming in and out of different dimensions is one thing. But grey aliens walking into a meeting room with government officials and negotiating treaties is something else entirely. And yet, that’s precisely what aspects of the experiencer literature, corroborated with additional historical evidence that has leaked out over time, is suggesting has indeed taken place as part of our relatively recent history.
Part of these agreed-upon accords involve not only the abduction of Earth humans, but also the introduction of apparently hybrid beings into the Earth population; entities who are part human and part alien, sometimes looking shockingly unlike us, and other times looking so much like terrestrial humans that they could pass by unnoticed. Here we are confronted with the notion of them “walking amongst us”, even as we speak.
In a case we’re going to review today we have all of the above taking place. First, evidence of accords being made with not just one alien group, but a consortium of different alien species, aligned – if only loosely – around various endeavors they are engaged with on our planet, with both Earth humans, and terrestrial animal populations. Furthermore, the accord discussed in this case actually involves the directing of ongoing interstellar traffic around a particular location in the American southwest, which, for all intents and purposes, serves as a spaceport hub for aliens coming from locations as far flung as Zeta Reticuli.
Finally, the case we’re going to discuss today involves the attempted introduction of a particular hybrid being: part human and part something else, into the terrestrial population. How that attempted socialization of a hybrid being goes, speaks to the challenges that arise in these kinds of experiments; not only because vastly different social context origins are in the mix, but also because the biological defaults are so different between the two species. 
Is it true that Earth governments have made accords with interstellar, alien civilizations, and perhaps even with consortiums of various alien groups? And have these agreements included the experimentation with human beings, resulting in hybrid entities, who have then been introduced into the earth population? In this particular case, these are precisely the matters we’ll attempt to face head-on, seeking both for clarity and confirmation, in this, the 79th episode of the Point of Convergence podcast.</t>
  </si>
  <si>
    <t>DntQSPPknUE</t>
  </si>
  <si>
    <t>2023 01 29</t>
  </si>
  <si>
    <t>https://youtu.be/dQW87M8UpRg</t>
  </si>
  <si>
    <t>023 - Alien Presence &amp; Narrative Frameworks</t>
  </si>
  <si>
    <t>In this episode Darren/Exo and Nathan explore the various factors, beyond the data itself, that fuel various hypotheses and narratives around who the aliens in our midst are, and what their intentions for humanity are.</t>
  </si>
  <si>
    <t>dQW87M8UpRg</t>
  </si>
  <si>
    <t>2023 01 15</t>
  </si>
  <si>
    <t>https://youtu.be/FVMOEoYTlFM</t>
  </si>
  <si>
    <t>022 - The Primacy of Consciousness</t>
  </si>
  <si>
    <t>In this episode Darren/Exo and Nathan discuss the metaphysical model known as Idealism, and consider not only how this plays well with non-duality, but also how so much of the phenomenological experience related to UFOs and non-human intelligences makes sense within this overarching perspective on the nature of reality.</t>
  </si>
  <si>
    <t>FVMOEoYTlFM</t>
  </si>
  <si>
    <t>2023 01 08</t>
  </si>
  <si>
    <t>https://youtu.be/RtwPEqg2lTY</t>
  </si>
  <si>
    <t>The Quintessential Other  Exploring the Origins of the Grey Alien Neo-Human Form</t>
  </si>
  <si>
    <t>While the modern UFO era may have begun with the emergence of saucer sightings in the early to mid 20th century, that picture eventually grew to include not only those initial sightings, but also reported interactions with the supposed beings piloting these sophisticated, non-conventional craft. Yes, indeed “aliens” - or as they’re often called in modern ufology circles - non-human intelligences, often to clarify that we don’t actually know where they’re from, just that they’re not human - at least we’re pretty sure of that fact - if by “human” we mean beings akin to contemporary homo sapien sapiens. Of course, as we’ll see in today’s episode, that clear cut distinction between us and them might not be so easy to delineate after all, but we’ll get to that.
From sightings of supposed alien beings - or, apparently non-human but very often “humanoid” beings - the picture filled out even more, to include the now infamous abduction phenomenon, where modern earth humans are taken aboard craft - often from the comfort and quiet of their bedrooms in the middle of the night - where they are then subjected to a wide variety of experiences, including - in some cases of a perhaps less apparently positive nature - invasive medical procedures and supposed hybridization programs, and - in more apparently positive reports - opportunities to see the cosmos and even, on occasion, to learn to maneuver the craft, often via mental intention alone, no less.
In terms of the beings often seen, while there really is a broad spectrum of others, one particular form has come to represent the quintessential “alien” in our cultural zeitgeist. Here I speak of the proverbial “grey alien”. The emergence of this particular form had much to do, one could argue, with the front cover of Whitley Strieber's ground-breaking and nerve-rattling book, Communion, published in 1987. 
Of course, that image wouldn't have made the waves it did if it were not for the fact that many thousands of people reportedly recognized that prototypical face - sometimes, much to their chagrin. After all, if they recognized the image, if it was somehow familiar to them, even if murkily so, did this mean they too were perhaps alien abductees? These were chilling questions for a plethora of human beings to contemplate.
Of course, the fact that these beings were - if not exactly human-looking - then certainly humanoid, raised many questions. Why would an alien being look so much like us? Wouldn’t the evolutionary trajectory of their own home planet take them in very different directions? The conventional thinking on these matters assumed this would be the case, and it’s partly this that led to so much ridicule and scoff. Many took these humanoid forms as a good reason to ignore the entire affair altogether. It’s as if these people decided that since aliens wouldn’t look like this, the entire affair must be reducible to make believe or delusion.
And yet, the enigma of this particular form of “otherness” has endured, to the point where it’s now a mainstay in our cultural heritage, both for those who believe and don’t believe aliens are here, and are actually interacting with human beings on an ongoing basis. Of course another possibility that’s emerged more recently, and this would explain why these others look so much like us is they may actually be us - but us from the future; our descendants, who have been taken in some strange evolutionary directions based on future events.
So what is it? Are greys from an extraplanetary source - i.e. are they extraterrestrials? Or are they future humans, what Michael Masters has aptly deemed “extratempestrials”? Or is it possible that both options exist? And, furthermore, could the prevalence of this form, and its evident ongoing connection to us, point towards an even deeper and and more primary construct - that might not only speak to common origins, but perhaps also to a common terminus - maybe in the form of the singularity that rushes to meet us at the end of our time? These are the perplexing yet fascinating ideas we’ll endeavor to explore, in this, the 78th episode of the Point of Convergence podcast.</t>
  </si>
  <si>
    <t>RtwPEqg2lTY</t>
  </si>
  <si>
    <t>2023 01 01</t>
  </si>
  <si>
    <t>https://youtu.be/UFL6WPHu53s</t>
  </si>
  <si>
    <t>021 - The Virtuality of UFOs &amp; Waking Experience</t>
  </si>
  <si>
    <t>In this episode, Exo/Darren and Nathan explore the UFO Phenomenon from the perspective of idealism, where not just UFOs, but the very rendering of everyday experience is a "virtual" projection from a deeper reality.</t>
  </si>
  <si>
    <t>UFL6WPHu53s</t>
  </si>
  <si>
    <t>2022 12 25</t>
  </si>
  <si>
    <t>https://youtu.be/LS1ndUZBADE</t>
  </si>
  <si>
    <t>The State &amp; Fate of Earth  Considering Whisperings of Apocalypse &amp; Alien Presence</t>
  </si>
  <si>
    <t>While the push towards government disclosure around its knowledge of UFOs – and even its knowledge of the attempted reverse engineering of apparently recovered craft of anomalous origin – really is kicking into a high gear of late, it’s still a far cry from the kinds of matters that the people known as experiencers are concerned with. Experiencers, those who have witnessed and interacted with anomalous phenomena personally, including those who’ve had actual encounters with beings of a decidedly non-conventionally human variety, are dealing with the way these experiences have changed them.
That is to say, the question of UFOs and aliens is no longer an open one for these people. That matter is settled, while the public debate rages on. What experiencers have largely moved onto is how to make sense of these experiences, and how to incorporate them into daily reality. No small task when one considers just how life-changing such experiences are.
One key aspect of the encounters experiencers report having has to do with messages; messages received from the beings coming from “elsewhere” – whether one sees that as an extraterrestrial, interdimensional, extratempestrial or extradimensional in nature. If there is one theme that arises more than any other in these reported encounters, it's one dealing with warnings and admonitions around a dawning cataclysm of some sort, supposedly arising in the not-too-distant future of human civilization.
Sometimes these warnings and admonitions are more symbolic in nature - such as when contactees/abductees are shown images of the earth on fire, or when, for insurance, one particular person saw an image of what looked like the earth as an organism experiencing labored breathing. Other times the message or vision is laid out more plainly, when, for instance, giant waves are seen engulfing the coasts, or when an extraplanetary object is seen smashing into the earth from outer space.
Taken alone, these messages and visions are concerning enough; so much so that some experiencers have historically started changing lifestyle, because they have expected this massive shift in Earth affairs to be imminent. But, the thing is, the UFO Phenomenon experiencers literature is not the only source for these kinds of messages and visions. One need look no further than our religious history to see that various scriptural texts - which are of course ultimately derived from the accounts of anomalous encounters from distant history - also attest to these same themes; both in terms of “beginnings”, such as in the Genesis account, and its older Babylonian and Sumerian sources, as well as in prophesied “endings”, like what we find in apocalyptic literature such as the New Testament’s Book of Revelation.
And then we have the geological and archaeological records, that leave similar tantalizing clues - perhaps even suggesting that this notion of cataclysm is actually part of a recurring cycle; perhaps even one who’s repeated arising is coming due again soon. Is this what ancient ruins and whisperings of former advanced civilizations like Atlantis are pointing towards? Many would suggest this is indeed the case; and that the writing is on the proverbial wall, even if that’s in the form of ancient cave paintings.
But what are we to make of all of this? Why are human beings shown images of seeming impending doom, without being given requisite knowledge regarding how to avoid it? And how does this repeated message of the need for us to “raise our vibration” come into play? Is this about advancing our level of collective consciousness so as to be able to avoid this apocalypse? Or is it about preparing ourselves for the dimensional shift that will happen - at least potentially - immediately afterwards? Tricky waters to navigate, to be sure. But that’s precisely what we’ll attempt in this, the 77th episode of the Point of Convergence podcast.</t>
  </si>
  <si>
    <t>LS1ndUZBADE</t>
  </si>
  <si>
    <t>2022 12 18</t>
  </si>
  <si>
    <t>https://youtu.be/4I5IhJTh718</t>
  </si>
  <si>
    <t>020 - Reality After Anomalous Experience</t>
  </si>
  <si>
    <t>In this episode Darren/Exo and Nathan discuss the two distinct conversations being had around the UFO Phenomenon. One revolves around governmental disclosure and public awareness, the other has to do with experiencers learning to adjust to a reality largely shaped by anomalous personal encounters.</t>
  </si>
  <si>
    <t>4I5IhJTh718</t>
  </si>
  <si>
    <t>2022 12 04</t>
  </si>
  <si>
    <t>https://youtu.be/SFDUgbYMl-U</t>
  </si>
  <si>
    <t>019 - Filling in the Disclosure Blanks</t>
  </si>
  <si>
    <t>In this episode Darren/Exo and Nathan explore the nature of the deepest held secrets pertaining to the UFO Phenomenon. Could a revelation be so disruptive to human civilization as to warrant decades of silence?</t>
  </si>
  <si>
    <t>SFDUgbYMl-U</t>
  </si>
  <si>
    <t>2022 11 27</t>
  </si>
  <si>
    <t>https://youtu.be/UnR4sUcJjJI</t>
  </si>
  <si>
    <t>Unidentified Aerial Prompts  Anomalous Phenomena &amp; Signals from Distant Relations</t>
  </si>
  <si>
    <t>The so-called UFO Phenomenon is a tricky affair because, no matter when and from where you enter the discussion, you’ve inevitably going to face having your assumptions and expectations stretched. Indeed, to those really paying close attention to, for instance, the wealth of experiencer data that’s been amassed over decades, it’s clear that a discourse around the nature of potential UFOs and aliens in our midst eventually leads to a much deeper rabbit hole where our place in the universe and the very nature of reality are in play.
Of course, one of the biggest leap those who enter this discussion face is the notion not simply that aliens exist “out there” - somewhere, perhaps in some corner of the vast expanse of the Cosmos, but that they’re here, and perhaps have been for as long – and undoubtedly – even longer than we’ve been looking for them.
But if that’s true, skeptics ask, why aren’t we finding clear, undeniable evidence for their presence, and, for that matter, why don’t they simply land on the White House lawn to put the matter to rest once and for all? It’s absurd to think they’re here, these skeptics confidently assert, but then chose this bizarre stealthiness.
Absurdity you say? Indeed - we’ve got that, in spades even! Welcome to the UFO Phenomenon as it actually exists, rather than how you’d like it to be based on your 21st century Western expectations and assumptions - one of the largest and most questionable of which is the belief that if they were here, we’d be able to detect them with relative ease.
Another major deeper dive into the proverbial rabbit hole comes when one comes to grips that these various others are not only here, but are actually interacting with various human beings - and that this circumstance is much more commonplace than the mainstream media and present political set would have you believe.
And even once you’ve digested that interactions really are happening, you’re then confronted by just how diverse these interactions are. Indeed, they seem to cover the proverbial gamut: from positive encounters with supportive, inspirational entities, to frightening encounters with beings who conduct obtuse medical procedures and examinations that seem, on the face of it, to be much more invasive than is necessary - especially if these beings are as advanced as they purport to be.
Yet an even more paradigm-stretching matter arises when people hear of encounters with beings that humans come to find they recognize, and even feel a pre-incarnate familial connection to. And often these encounters involve the person being reminded of a particular mission they are here - in this incarnation as an earth human - to fulfill. Of course, this brings to mind for some people the religious notion of angels and demons - as old as human civilization itself. 
But these beings often arrive in spacecraft and have their own home planets. Are these the same entities as are reported in religious traditions, or different ones altogether? And how are we to make sense of these particular encounters from within the dazzling complexity that is the UFO Phenomenon? These are the very matters we’ll seek to disentangle in this, the 76th episode of the Point of Convergence podcast.</t>
  </si>
  <si>
    <t>UnR4sUcJjJI</t>
  </si>
  <si>
    <t>2022 11 20</t>
  </si>
  <si>
    <t>https://youtu.be/EiPYrm0SHuI</t>
  </si>
  <si>
    <t>018 - Of Consciousness and Contact</t>
  </si>
  <si>
    <t>In this episode Darren/Exo and Nathan discuss a year of transformation related to consciousness and contact, and field questions from the audience pertaining to the new cosmology discussed on recent episodes of Point of Convergence.</t>
  </si>
  <si>
    <t>EiPYrm0SHuI</t>
  </si>
  <si>
    <t>2022 11 13</t>
  </si>
  <si>
    <t>https://youtu.be/--sxWd-3MQ8</t>
  </si>
  <si>
    <t>Interdimensional Highways  Navigating the How and Why of Contact with Alien Entities</t>
  </si>
  <si>
    <t>Many of the people who regularly tune into this podcast know that the UFO Phenomenon, general paranormality, and other so-called contact modalities such as NDEs, OBEs and psi phenomena are addictively fascinating matters. One could draw the conclusion that this is the case simply because the nature of the subject matter is seductive, and helps to distract people from the mundanity of their everyday existence.
While the subject matter does indeed draw one deeper and deeper into the proverbial rabbit hole the longer one pays attention with a keen, discerning eye, I think there’s more than meets the eye going on here. I think partly what’s going on is a kind of “remembering the future”. What I mean by that is that our collective fascination with this subject matter reflects a kind of mental bookmark to what becomes a key inflection point in our civilization’s history. You could describe it as the experience of living through the arising of an interference pattern, where the present is equally impacted by events from our past AND our future. Particularly significant points in time can tend to feel like this, even if it is confusing to those living through it. 
Particularly thoughtful researchers, like the preeminent Jacques Vallee, have noted that what we are seeing take place with the modern UFO Phenomenon is simply the latest wrinkle in time of a larger phenomenon that has been manifesting since time immemorial. Here I speak of the interaction between human beings and other, sophisticated, bewitching non-human intelligences; intelligences so capable both in matters of the external AND internal sciences (manifesting in both the world and the mind) that they have undoubtedly played a key role in shaping the very meaning models that we currently shape our collective existence with and through.
Former rock star and later founder of TTSA, Tom Delonge, ended up uttering what I have found - in retrospect - to be apt words in describing the nature and origin of many of the Others of which we speak. In one interview DelLnge said “The evidence doesn't suggest it's interplanetary, so, people need to understand religion, ancient texts...the occult...esoteric stuff...they need to understand that time is not linear - it's parallel - &amp; once you understand that all things - past, present, future - exist at one moment, which is what quantum mechanics is kinda figuring out, then they'll realize there can be parallel realities right here, with advanced civilizations that are popping over with frequency. Not linear… not coming from Alpha Centauri here. And I'm not even suggesting that that can't happen, too. But what *is* happening here is a little bit different." 
Indeed it is. And I would add to this insightful analysis - that I at first didn’t pay close enough attention to when I began this journey years ago - that it’s not that some of them are NOT extraterrestrial. In some very real ways some of the groups are. But, importantly, that’s only PART of the story. They are also interdimensional, but in a way that diverges from some of the ways that term has conventionally been used by astrophysicists, and is more inline with the way the term is applied, as DeLonge hints at, by enthusiasts of the occult and other forms of esotericism.
Notice there that I said “groups” - plural. And I stand by this. I am more convinced than ever that the evidence suggests more than one group is involved; and that these groups cover the gamut in terms of their developmental consciousness. I speak in terms of degrees of evolution because I have found this is both a more helpful and a more accurate way of describing the situation than painting in polarities of black and white - i.e. good vs evil. 
Now, while DeLonge has seemed particularly concerned with the ways some of the less mature groups have been working their will in our collective lives, I personally have experienced what it’s like to be in contact with, and be inspired by, groups who are typical of the more evolved, highly conscious end of the spectrum. And it’s a discussion of that particular interaction, and the way that it’s impacted my ongoing journey, that is the topic of this, the 75th edition, of the Point of Convergence podcast.</t>
  </si>
  <si>
    <t>--sxWd-3MQ8</t>
  </si>
  <si>
    <t>2022 11 06</t>
  </si>
  <si>
    <t>https://youtu.be/DvMA9jCZx7w</t>
  </si>
  <si>
    <t>017 - Where Physics Meets Metaphysics</t>
  </si>
  <si>
    <t>In this episode Exo/Darren and Nathan discuss the infamous Slide 9, delving into how the implications from that slide, along with revelations arising from the UFO Phenomenon in general, point to startling metaphysical implications. How should this knowledge change how we live our lives as individuals and as a collective civilization?</t>
  </si>
  <si>
    <t>DvMA9jCZx7w</t>
  </si>
  <si>
    <t>2022 10 30</t>
  </si>
  <si>
    <t>https://youtu.be/NTdGPWy7rP8</t>
  </si>
  <si>
    <t>An ExoHuman Assessment  Evaluating the Agendas of the Various Others in Our Midst</t>
  </si>
  <si>
    <t>For those of us intimately familiar with the nuances of the so-called UFO Phenomenon, the question of if there is a “there” there or not is long settled. Those of us who’ve looked closely at the data gathered over the last 100 years or so - not to mention more ancient accounts that bear a striking resemblance to the descriptions of more modern encounters - have concluded that humanity is indeed being interacted with by intelligences that seem to arise from “elsewhere”. 
Now, whether the nature of that “elsewhere” is another solar system or another dimension of reality is a matter of some debate. Here I will argue, as I have for some time now, that these categories are generated from a perspective on reality that is limited and incomplete, better replaced by options that both include and transcend these outdated notions. But, nevertheless, the evidence points not only to them having been here for pretty much as long as we’ve been around, but also to the very distinct likelihood that they played a major role in our seeding and later development as a species on this planet.
Beyond these often agreed upon notions comes the question regarding how many different groups of these others there are. Some will argue, based on a variety of factors, that what we may be observing is the actions of a single group or intelligence, merely presenting in different ways over time. John Keel, a very influential figure in this field, largely argued for this perspective. One of the key data points for this view is that high strangeness, psychic influence and elements of spacetime distortion are present in the vast majority of these cases. To some, startling overlap suggests a common source.
Is this the only way to square this evidence though? I would argue it is not. I believe a better fit for the data is that the ways by which these various groups of Others are traversing domains to get here is what accounts for these common elements in experiencer accounts. Truth be told, I think it is our bias towards reducing complexity whenever and wherever we can that leads many to draw upon these somewhat superficial commonalities in order to leap to the conclusion that humanity is being manipulated by some singular overarching metaforce.
Another reason why I think this being one group parading as many is not the best fit for the data is that the way these various Others interact with human beings is quite different. To speak in very broad terms, some of these groups seem to tread lightly, asking us not to fear them, and bringing messages of reconciliation and universal siblinghood. On the other end of the spectrum are groups that seem to view human beings more like how we view animals - as commodities to use towards their own ends, regardless of how much discomfort we may experience in the process. To be sure there are many interactions with groups that also fall somewhere in between these two extremes.
This variable treatment of human beings is a key data point demonstrating that these are different groups, often using similar means of “travel” - which, I will argue, is almost always interdimensional in nature. Does that mean so-called abductions are always conducted by groups of alien others who are malevolent - perhaps even the very source of evil described in ancient religious texts? Well, no I don’t think it’s quite that black and white. 
Nuance will be required throughout this discussion, because, as with so much of reality, the details are complex. That said, I do believe one can begin to parse out the actions of different groups, not only working towards different aims, but motivated by very different underlying levels of consciousness development, from within the totality of the data available. And that very goal, the identification of specific patterns of contact and communication from within the overarching complexity of the data associated with the UFO Phenomenon that will be the focus of this, the 74th episode, of the Point of Convergence podcast.</t>
  </si>
  <si>
    <t>NTdGPWy7rP8</t>
  </si>
  <si>
    <t>2022 10 23</t>
  </si>
  <si>
    <t>https://youtu.be/wuweeYEGi4g</t>
  </si>
  <si>
    <t>016 - Considering High Strangeness</t>
  </si>
  <si>
    <t>In this episode Darren/Exo and Nathan ask: How do we make sense of the peculiar, bizarre, and sometimes utterly absurd elements we encounter within the UFO Phenomenon and general paranormality? And what do these elements say about the underlying nature of reality?</t>
  </si>
  <si>
    <t>wuweeYEGi4g</t>
  </si>
  <si>
    <t>2022 10 16</t>
  </si>
  <si>
    <t>https://youtu.be/REAgkoQEoFA</t>
  </si>
  <si>
    <t>The Intermentational Others  Consciousness as the Bedrock of Reality &amp; the Phenomenon</t>
  </si>
  <si>
    <t>As many of you may know, I recently had the opportunity to make a presentation at a very unique and powerful conference event held in the heart of Manhattan, titled “An Inquiry into Anomalous Experiences and the Phenomenon”. The event turned out to be a smashing success, both in terms of the inspiring quality of the presentations being made by a group of speakers that included yours truly, Garry Nolan, Mitch Horowitz, Tim Grieve-Carlson, and Sean Esbjörn-Hargens, but also - just as, if not more importantly - in terms of linking together a group of passionate researchers, experiencers and enthusiasts from all around the world. That feeling of a cosmic family coming together was palpable throughout.
The organizers of the event, James Iandoli of Engaging the Phenomenon, and Jay Christopher King of the Experiences Group - both good friends of mine - did a wonderful job in planning for and executing this unique event. In the end, I would say the event came off without a hitch. A great time was had by all, and - even more inspiringly - there is already a second event planned for December, and rumblings of other events of a similar nature to be held in places all across the country, and indeed overseas as well. I think this is exactly what many of us involved in the conference were hoping would happen- that this would be the catalyst for a movement, rather than just the hosting of a one-off event.
Speaking of my presentation at last weekend’s event in New York City, the event organizers have been kind enough to make the audio content of my presentation available so I can now share it with all of you, my regular audience on Point of Convergence. Much of the material will be familiar to many of you - based on previous podcast episodes. That said, this probably marks the occasion when I put it all together in the most comprehensive, overarching way yet, in terms of the implications for the ultimate nature of reality.
And with that said, let’s get to it: Here is the audio from my presentation at the “An Inquiry Into Anomalous Experiences and the Phenomenon” conference held last week in Manhattan, for this, the 73rd episode, of the Point of Convergence podcast.</t>
  </si>
  <si>
    <t>REAgkoQEoFA</t>
  </si>
  <si>
    <t>2022 10 09</t>
  </si>
  <si>
    <t>https://youtu.be/eS684oJ-6-8</t>
  </si>
  <si>
    <t>015 - Alien Intervention &amp; Human History</t>
  </si>
  <si>
    <t>In this episode Exo (Darren) and Nathan discuss the re-framing of 20th century history required in light of the presence of the UFO Phenomenon, in addition to the potential re-writing of the entire conventional narrative around human origins. This implications of this overarching topic apparently leave no other topic unscathed.</t>
  </si>
  <si>
    <t>eS684oJ-6-8</t>
  </si>
  <si>
    <t>2022 10 02</t>
  </si>
  <si>
    <t>https://youtu.be/l8b2NIRIvc4</t>
  </si>
  <si>
    <t>Transformational Contact  The Path from Ontological Shock to Disembodied Union</t>
  </si>
  <si>
    <t>If there’s one thing that becomes abundantly clear to those who endeavor to study the so-called UFO Phenomenon closely, it’s that it defies easy categorization. When you come across a researcher or enthusiast who claims they’ve made quick work of what’s actually going on – i.e. who’s involved, where they’re from, what their agenda is, etc, you can be sure that their conclusions have more to do with their own wish-fulfillment than with the data at hand.
That isn’t to say there aren’t distinctive patterns that emerge within the totality of human experience with these various non-human others, giving clues as to the underlying reality – because I believe there are. But even amongst those distinct patterns, various elements of ambiguity still inevitably bubble to the surface, resisting simple classification and description. Indeed this ambiguity may be part and parcel of a Phenomenon that involves interaction with entities who seemingly come from domains of existence beyond our own, where perhaps even notions like space and time manifest very differently.
One of the elements where this applies is in regards to how human beings interpret the nature of their experiences with these various non-human, alien others, along a spectrum ranging from positive, to neutral, to negative. This somewhat murky picture gets even murkier when one adds the element of time; for evidence seems to suggest that the longer people have to reflect on the nature of their encounters, the more they begin to see their interactions in either a positive light, or at least as a net neutral. To be sure, this is not always the case, but nevertheless, often enough to draw our attention.
Perhaps this shouldn’t be surprising. After all, few human beings are either all good or all bad. Most of us are progressing along a spiral of moral development. To be sure, some are further along than others, but few are what we would describe as completely malevolent, nor the epitome of righteous love and light. It makes sense that the same would hold true for these mysterious non-human others; especially when you consider that – as I would posit – they are, at the end of the day – also facets of the same undivided bedrock of consciousness from which we all derive out being; a being that is not, in the most ultimate sense, divided and distinct, regardless of how these matters might appear at first blush.
I already mentioned that sometimes contactees/abductees/experiencers find that their interpretation of the nature of their experiences evolves over time, given the advent of further perspective. Often this comes down to letting the ontological shock wear off a little – because, lest we forget, these are very often, at least initially, extremely traumatic experiences, where human beings encounter strange looking entities that they’ve been told their entire lives cannot possibly exist. That is not to say that trauma equals inherent negativity – in terms of the intentions of these various others. It just means that the physiological and neurological reaction to the event leaves clear evidence of PTSD for any trained therapist to find clear signs of.
Beyond having perspectives change over the long haul, once in a while we find the interpretation of an experience can change almost in real-time, or, at least within a matter of days, to weeks, to months. That’s exactly what happened in a case we’re going to delve into in this episode. It involves the abduction of two teenage parents and their young infant son. Were they taken against their will? Well, that’s complicated. Were they initially traumatized by the shocking nature of the experience? Yes, absolutely so. Were they also permanently transformed for the better – to the point that their understanding of themselves and reality itself was expanded? Undeniably. And here again we see the overtones of the complexity of these situations.
Why are these experiences initially so ontologically shocking, even when they can ultimately prove so positively transformative? And why and how is the element of personal sovereignty and personal agency so complicated when it comes to the subject of alien contact and/or abduction accounts? These are the very matters we’ll seek to engage with, by delving deeply into an astonishing real-world example, in this, the 72nd episode of the Point of Convergence podcast.</t>
  </si>
  <si>
    <t>l8b2NIRIvc4</t>
  </si>
  <si>
    <t>2022 09 25</t>
  </si>
  <si>
    <t>https://youtu.be/JTNmY5n1jZE</t>
  </si>
  <si>
    <t>014 - Phenomenology &amp; Consciousness</t>
  </si>
  <si>
    <t>In this episode Darren/Exo and Nathan examine how consciousness impacts phenomenology and vice versa, while also examining elements of profundity we may have lost in the process of our singular march towards technological innovation. What depths and even intelligences now lie unexamined in our narrow focus on the external world?</t>
  </si>
  <si>
    <t>JTNmY5n1jZE</t>
  </si>
  <si>
    <t>2022 09 18</t>
  </si>
  <si>
    <t>https://youtu.be/3U_IPoJPa68</t>
  </si>
  <si>
    <t>The Partition Hypothesis  The Matrix-like Safeguards Behind the Fermi Paradox</t>
  </si>
  <si>
    <t>Ever since human beings have had some sense of the immensity of the Cosmos, when we look up to the starry array above their heads in the dark of night, an enduring question emerges: How many other planets with sophisticated civilizations like ours are out there? With a thousand pinpricks of light coming through that black tapestry of the night sky, many of us logically assume the cosmos is likely teeming with life.
Of course, that initial impression, based more on a hunch perhaps than solid data, has only grown stronger and stronger as our understanding of the immense scope of the universe has come more fully into view. Dazzling as the earth, our home planet is, it is but one rock circling one star in one star system amongst hundreds of billions in our Milky Way galaxy alone. And likewise that galaxy is merely one of trillions scattered across the vast expanse of the cosmos.
The so-called Fermi paradox arises from the apparent conflict between the lack of clear, obvious signs of extraterrestrial life despite consistently high estimates for their probable existence. This paradox is named after Italian-American physicist Enrico Fermi, who, as the story goes, in the midst of a casual conversation with fellow physicists Edward Teller, Herbert York, and Emil Konopinski, in almost the precise middle of the 20th century, exclaimed, when thinking on these matters: “But where is everybody?”, or something to that effect.
It is indeed a perplexing matter. As time has gone on, we’ve gathered more and more evidence not just about how gargantuan the cosmos actually is, but how, as Dr. Ian Malcolm, a character in the original Jurassic Park movie played by Jeff Goldblum famously says, “Life finds a way”. In other words, life seems to spring up even in the most inhabitable of environments. That being the case, and considering how many goldilox-like planets must exist, even amongst the many planets that are perhaps not suited for life, where are all those civilizations? Why are we not finding clear evidence of their existence?
Of course the Fermi paradox makes certain assumptions, firstly about the nature and ultimate reality of the spacetime construct we find ourselves seemingly firmly embedded within. But also about the notion that civilizations that are perhaps out there – and perhaps much more advanced than we earthlings, would not choose to interfere with our ability to perceive their existence. When you really think about it: this is a rather strange assumption to make. After all, we manipulate our environment almost the moment we gain the ability to. Why would this not occur with interstellar civilizations that have mastered interstellar and perhaps even intergalactic travel in the same way we’ve mastered intercontinental travel?
And of course, last but certainly not least, there is the clear evidence, gathered not just over the course of what you might call the modern UFO era, reaching back to the early to mid 20th century, but even to our distant religious lore and early Creation myths, suggesting these Others have been here for a very long time, perhaps even predating us as beings walking this blue pearl of a planet.
So, all this being the case, what does this mean? Why are we simultaneously being visited and interacted with by these various non-conventionally human others, while also being presented with a visible universe that appears starkly devoid of life? These are the compelling and head-scratching matters that we’ll endeavor to make sense of in this, the 71st episode of the Point of Convergence podcast.</t>
  </si>
  <si>
    <t>3U_IPoJPa68</t>
  </si>
  <si>
    <t>2022 09 11</t>
  </si>
  <si>
    <t>https://youtu.be/OQi-gbzIzes</t>
  </si>
  <si>
    <t>013 - State of the Ufological Nation</t>
  </si>
  <si>
    <t>In this episode Exo and Nathan return with a discussion around the current state of the ufological nation. Where are we at in the move towards disclosure? How is the community invested in this topic being impacted as revelations, and factions, emerge?</t>
  </si>
  <si>
    <t>OQi-gbzIzes</t>
  </si>
  <si>
    <t>2022 09 04</t>
  </si>
  <si>
    <t>https://youtu.be/55FrxNL2Iy0</t>
  </si>
  <si>
    <t>The Disorienting Labyrinth  Seeking the What, Who, Why &amp; How of the Phenomenon</t>
  </si>
  <si>
    <t>For those who’ve spent decades searching for answers to the elusive yet seemingly ever-present enigma colloquially known as the UFO Phenomenon, the last several years have been a whirlwind of activity and revelations. It is well understood by those veteran to this field that elements within the U.S. government spent decades not only covering up details that made it abundantly clear that there really was a there there - that we were being visited by non-human intelligences operating craft of the most sophisticated nature - but they simultaneously sought to silence those who sought to proclaim this very fact to the masses. 
Using a combination of scorn and ridicule, at minimum, and personal and professional tacks and even violence when necessary, at maximum, the U.S. government’s general approach to the matter of the UFO Phenomenon was to squelch public interest in this topic, while simultaneously doing it’s darnedest to understand it. Of course part of the reason why that approach remained static for so long is that the secret-keepers didn’t make much headway in terms of really getting to the bottom of the enigma. 
Yes, there have been crashes and crash retrievals along the way, including of craft that evidence now seemingly suggests we did manage to bring down on occasion, and there apparently have been some major technological breakthroughs as a result. But the real root of this issue still remains elusive. And here I speak of the identity of the beings who are parading around our skies with impunity, and who are interacting with, and sometimes taking aboard their craft and into what appear to be other apparent domains of existence, civilians who the military is powerless to protect. 
This is not to say that these so-called abductions are purely malevolent in intent, but merely to point out that, when you get down to it, part of the reason the government has kept this under wraps for so long is that they have zero ability to police the skies within our nation state borders, and thus they are failing in one of the core tenets of what makes a nation-state viable to begin with. In other words, why should a populace ascribe authority to a government when it is simply unable to ensure the smooth running of a society, with even the most basic guarantee as to citizen safety? 
Not only is the notion of so-called “protected air space” rendered meaningless by these Others as they buzz in and around our skies, but so too are physical boundaries like locks, doors, walls and the like. When they want, these Others can appear in your room, in the middle of the night, and there’s nothing the government can do to prevent it. And here I really do mean literally nothing. 
And this is because these Others have demonstrated the ability to control consciousness itself. Thus even if you stationed an entire military brigade outside a known abductee’s house, these alien beings would make child’s play of getting around these safeguards, including by putting the entire troop into a deep sleep, or simply putting them into a temporary state of suspended animation until they are done with their business.
As I mentioned at the outset, the government’s about-face in recent years really has taken long term ufologists by surprise. These veteran researchers spent so many decades trying to get the government to open up about what it knows about UFOs and the beings operating them, that many of them have been shocked by how quickly things have been changing of late. 
For the first time in history, we really do seem to be on the verge of full-blown disclosure. And by that I mean, not only the acknowledgement that some of the craft and phenomena being spotted regularly in our skies are not the property of the U.S. military of any other known nation-state operator, but also that we are being visited by non-human entities, of a sophisticated nature, who seem to rank higher on the proverbial food chain than do we human beings. 
Heady days indeed. And again, everything I’m hearing from my sources suggests this really is happening. We really are on the cusp of a civilization-changing series of disclosures. Announcements that will unquestionably and irreversibly change the way we human beings think about ourselves within the larger context of an immense, ancient and multi-dimensional cosmos.
But we again come to the real question at hand: who are these Others? Where are they coming from? How long have they been here? What are their intentions? How many of them are there? Are they one group, or many? These are the fascinating, yet daunting, matters we’ll seek to engage with, from the vantage point of a towering 30,000 foot view, overlooking the multidimensional landscape, if you will, in this, the 70th episode, of the Point of Convergence podcast.</t>
  </si>
  <si>
    <t>55FrxNL2Iy0</t>
  </si>
  <si>
    <t>2022 07 03</t>
  </si>
  <si>
    <t>https://youtu.be/1Eei2ZCGwfs</t>
  </si>
  <si>
    <t>The Inquiring Mind (Q&amp;A)  On Light Beings, MILABs, &amp; the Contact Modalities</t>
  </si>
  <si>
    <t>Over the course of the history of this podcast, I have taken several opportunities to publish a special edition of the podcast, where I answer audience questions, in a feature I call The Inquiring Mind. This week’s episode mark’s the occasion where I do this for a 4th time. Now, since the 3rd edition of the Inquiring Mind, which launched several months ago, you could say a few things have changed.
Perhaps the most significant change came recently, when I posted an actual photo of myself to social media platforms like Twitter and Facebook. I followed that up this past week with my first two video interviews, first for James Iandoli’s Engaging the Phenomenon podcast and YouTube channel, and then for Kelly Chase’s The UFO Rabbit Hole YouTube channel. There are other interviews scheduled in the near future as well, which I will let people know about as they become available.
Part of the interest that has arisen lately relates to an event I attended at the Monroe Institute back at the end of May. Regular listeners to the podcast may recall that I discussed events from that multi-day retreat in Episode 67, which was titled Human Initiated Contact: On Proactive Communication with Non-Human Intelligence. That event marked a new season in my history as a researcher of the UFO Phenomenon and its intersection with other topics of interest, such as near death experiences, out of body experiences, and psi phenomena like telepathy, psychokinesis and precognition.
This new season involves me doing actual field research, where I travel to various locations to join with others in actively exploring these various points of convergence. As it turns out, at the time of the launch of this podcast, I will be away for a second time doing active field research. The fruit of that experience I hope to report on in future episodes of this podcast.
These new opportunities to connect with various players in this field, including both leading researchers and individuals Joseph Burkes has deemed, prime contactees, is yet another of the many profound opportunities that have arisen since I first started this podcast, some 18 months ago. It goes without saying that I really had no idea then, the many avenues this profound path of discovery would open up before me. Here’s to that journey of adventure and fascination, as it continues to manifest in each of our lives.
But for now, without further adieu, let’s get back to the matter at hand: which has to do with me answering more of the thoughtful and thought-provoking questions that you, the audience, have sent in, for this latest edition of the Inquiring Mind feature, in this, the 69th episode of the Point of Convergence podcast.</t>
  </si>
  <si>
    <t>1Eei2ZCGwfs</t>
  </si>
  <si>
    <t>2022 06 19</t>
  </si>
  <si>
    <t>https://youtu.be/TvyutNDw9ug</t>
  </si>
  <si>
    <t>Intermentation &amp; Contagion  The Metaphysical Implications of the Hitchhiker Effect</t>
  </si>
  <si>
    <t>For those who look at the UFO Phenomenon as a primarily “nuts and bolts” enterprise, elements of this enigma that veer into the domains of the spiritual and the paranormal are often seen as superfluous to the main point of the exercise. From the point of view of traditional ufologists like this, the central point is that some kind of biologically-based alien intelligence is here, in our midst, buzzing in and around our skies - and apparently our most supposedly secure air space, for that matter - with impunity. From this perspective, the focus and the fascination lies in the sophisticated nature of the technology on display, and in the earthly presence of apparently bipedal alien life forms.
Interestingly, and, I would suggest, tellingly, researchers in the distinct field of hauntology have a similar tunnel-vision focus. For traditional hauntologists the assumption is often that deceased human beings are responsible for much of the paranormal experiences people report having. And when the dead are not responsible, the aim often turns towards the so-called “spirit realm”, where angels and demons reside. 
For someone with only a cursory understanding of the two fields just described: namely ufology and hauntology, the assumption is largely that these are distinct and unrelated fields. The first has to do with extraterrestrials arriving from Zeta Reticuli, and the second has to do with ancestors who refuse to fade fully into the domain of the afterlife, and with spiritual entities who are meddling in the affairs of human beings, supposedly with the hopes of determining the ultimate destiny of human souls.
Again, this is how these matters appear to someone with only a shallow understanding of these two fields, with a correspondingly shallow understanding of the data arising in the literature of these two fields. For those who are intimately familiar with the full breadth of said data, however,  the overlap between these two fields is startling. So much so, in fact, that those who really are attempting to look at these matters with objective eyes see that this is all part of some overarching category of inquiry. Why do mysterious balls of light - often referred to as “orbs” - often show up both in cases ascribed to ufology and hauntology? Why do UFOs and aliens sometimes appear right alongside deceased human beings? These overlapping data points seemingly demand we step back and look at this from a more overarching perspective.
Beyond these similarities, another fascinating and (for some) disturbing data point is shared by both ufology and hauntology. Here I speak of the so-called Hitchhiker Effect - where human beings seem to be “followed” by entities of various forms, after having had encounters of either ghosts and/or spirits, or aliens alongside sightings of UFOs. Startlingly, not only do these entities and phenomena follow people who’ve had such encounters, but they often are reported to “spread” - almost like a virus of some sort - into the lives of people who simply know the person initially “afflicted”. In other words, just knowing someone who’s had an anomalous encounter like the ones described above is enough to trigger a similar experience of the paranormal - even when the matter was never actually discussed by either party. And this hitchhiker phenomena can then carry on the lives of such individuals for months, even years.
Link to the Colm Kelleher article referenced in the podcast: https://www.scientificexploration.org/docs/edgescience/edgescience-50.pdf#page=19
These overlapping data points of course raise profound questions. Who then are these entities appearing in both ufology and hauntology? Have we mistook them for the wrong types merely because our categories are based more in folklore and wishful thinking than in reality? And what of us? Who are we? In other words, what are we really composed of that would allow such seemingly energetic life forms and phenomena to attach to us? And, ultimately, what do these revelations suggest in terms of an overarching metaphysical understanding of reality itself? These perplexing, astonishing and mind-bending matters are the focus of this, the 68th episode of the Point of Convergence podcast.</t>
  </si>
  <si>
    <t>TvyutNDw9ug</t>
  </si>
  <si>
    <t>2022 06 12</t>
  </si>
  <si>
    <t>https://youtu.be/idspQRknXR4</t>
  </si>
  <si>
    <t>012 - Anomalous Experience &amp; Interpretation</t>
  </si>
  <si>
    <t>In this episode Exo and Nathan explore various ways, both in contemporary society and in the eras of our ancestors, that human beings have constructed interpretive models to make sense of anomalous experience.</t>
  </si>
  <si>
    <t>idspQRknXR4</t>
  </si>
  <si>
    <t>2022 06 05</t>
  </si>
  <si>
    <t>https://youtu.be/ypEFS2hsWcA</t>
  </si>
  <si>
    <t>Human Initiated Contact  On Proactive Communication with Non-Human Intelligence</t>
  </si>
  <si>
    <t>When we think back to the dawn of the modern UFO era in the 1940s, and the subsequent reports of sightings and interactions ever since - whether they be of the quintessential flying saucers, black triangles, tic tabs, or orbs, the focus has largely been on how these strange and sophisticated craft and/or phenomena seem to suddenly appear in our skies. Where are they coming from? Who are they? What is their agenda? All of these questions inevitably arise as we perceive them entering our reality.
It goes without saying that it is these Others, whoever and whatever they may ultimately prove to be - whether extraterrestrial, interdimensional, time traveling humans, ultraterrestrials, or all of the above - it is they who have been in charge of the interaction with us. And it is this revelation that has set many a human being on edge.
Why is this off-putting for some? Well, because we humans like to believe we’re in control of our daily lives. Of course, this fragile sense of control is only further perturbed when we learn of so-called “abductions”, where these Others, or at least a subset of them, reportedly take human beings from the comfort of their own homes and up into their craft and elsewhere.
While what I just outlined describes the typical narrative around UFOs and aliens, and our interaction with them, it is not the full story. For decades now there have existed groups of curious and bold people who have sought to take the front foot - as it were - in regards to the encounters with these apparently non-human intelligences. These groups have sought to define a series of protocols around which contact and ongoing communication with these - for lack of a better term - aliens, can take place.
While these attempts at human initiated contact may seem surprising to some, what is even more interesting is that the historical record has shown that these efforts have proven successful. Not always. But often enough so as to be considered effective. Of course, what this also suggests is that there really is an opportunity for a relationship here - a two-way dialog, so to speak: human to other, and vice versa.
But what are the nature of these protocols? And what makes them quote, unquote “work”? And who, really, are we contacting when these efforts do prove successful? Are we being deceived, perhaps even used? Are we opening ourselves up to manipulation? Or are these interactions exactly what they often appear to be: peaceful and cooperative? Are these Others our moral superiors? Or are they just technological giants with no qualms about using less advanced species? These have always been, and will continue to be, the pressing and pertinent questions in play when it comes to human contact with alien others.
Speaking of these matters, I personally had an opportunity recently to engage these very questions in a very direct, up close and personal manner, when I joined a special group of experiencers and researchers to both pursue contact, and explore consciousness, as part of a multi-day retreat. It is the nature of the experiences we had, as well as the lessons learned as a result, that are the topic of this, the 67th episode of the Point of Convergence podcast.</t>
  </si>
  <si>
    <t>ypEFS2hsWcA</t>
  </si>
  <si>
    <t>2022 05 29</t>
  </si>
  <si>
    <t>https://youtu.be/LajlzWvWuBs</t>
  </si>
  <si>
    <t>011 - Modes of Extraordinary Contact</t>
  </si>
  <si>
    <t>In this episode Exo and Nathan discuss a range of interrelated matters, including the FREE Experiencer Research Study, military encounters with UFOs, near death experiences, and Terrence McKenna's claims about the alien architecture behind certain psychedelic experiences. How are these various modes of extraordinary contact connected? And what does that connection say about the underlying fabric of reality?</t>
  </si>
  <si>
    <t>LajlzWvWuBs</t>
  </si>
  <si>
    <t>2022 05 22</t>
  </si>
  <si>
    <t>https://youtu.be/Jq7EDbeE5KE</t>
  </si>
  <si>
    <t>Portals Into the Construct  Exploring the Hacking of Our Reality by the Alien Others</t>
  </si>
  <si>
    <t>In the long history of strange events occurring in the lives of human beings, the drive for understanding has been, not surprisingly, shaped by the model of reality prevalent at the time. Thus, while our distant ancestors saw the appearance of strange, awe-inspiring non-human intelligences as a manifestation of angels and demons: entities normally bound to the spiritual domain beyond this mortal coil, modern westerners have tended to see more recent appearances of these non-human entities as the arrival of extraterrestrial entities who’ve traversed the vast expanse of outer space to get here. 
In both of these described kinds of encounters, the interpretation has less to do with the elements of the encounters themselves, and more to do with the overarching meaning-making model of a particular civilization. And, of course, this is not just a time-bound phenomenon. Because, even today, a Shamanistically-oriented culture is likely to see these Others in a very different light than a scientifically-minded society shaped by the values of the Enlightenment.
In fact, when the gatekeepers of a particular society are convinced that certain kinds of described encounters just simply cannot be - as in modern western societies - then when these encounters are cloaked in a particularly potent degree of what is often termed High Strangeness, the event is just suppressed altogether, lest the witness be deemed mentally unstable or of questionable credibility. This of course doesn’t mean that such events don’t happen, but merely that they have no place to be categorized and analyzed within a particular framework.
All this is to say, the annals of non-conventional encounters from across time serve as a kind of road map for our shifting collective attempt to describe reality itself. And to separate the understanding of these kinds of encounters from the overarching meaning model of a particular time and place in which they occurred is to miss a major point of the exercise; for these matters work hand in hand, in a coordinated and interwoven feedback loop of event and interpretation. 
Typically, while a certain brave subset of pioneers are willing to question the meaning model of a particular time and place, the overarching metanarrative doesn’t begin to break down - making room for new and transcendent hypotheses - until the sheer volume of outlier data has created enough collective cognitive dissonance so as to make it clear that there is no other feasible way forward than to trailblaze a new metanarrative.
Speaking of trailblazing new metanarratives, today we’re going to discuss the work of just such an individual. Donald Hoffman, an American cognitive psychologist and professor in the Department of Cognitive Sciences at the University of California, Irvine, with joint appointments in the Department of Logic and Philosophy of Science, the Department of Philosophy, and the School of Computer Science, is someone who - decades ago - became convinced that the reality model that western society has been living under over the last several centuries simply cannot stand. From his perspective - and he is one of a growing segment within the scientific establishment - the data arising from diverse fields of study has made it clear that physicalism - the metaphysical view that all mental phenomena are ultimately physical phenomena, or necessitated by physical phenomena - is simply incorrect.
Make no mistake, Hoffman’s postulations are not based in imagination and wishful thinking. No, truth be told, mathematical theorems and the implications of the theory of evolution by natural selection are what drive this new line of thinking. These ideas, put forth in a model he calls Conscious Realism, have profound implications for our understanding of all that is. And as it pertains to the usual subject matter of this podcast, Hoffman’s work opens up new, tantalizing and explanatorily powerful ways of making sense of the strange encounters we’ve been discussing, while also offering a robust explanation to make sense of the so-called Fermi Paradox. It is the implications of Hoffman’s Conscious Realism as it pertains to the UFO Phenomenon and general paranormality that we’ll be doing a deep dive into in this, the 66th episode of the Point of Convergence podcast.</t>
  </si>
  <si>
    <t>Jq7EDbeE5KE</t>
  </si>
  <si>
    <t>2022 05 15</t>
  </si>
  <si>
    <t>https://youtu.be/nzfwMpFJvAo</t>
  </si>
  <si>
    <t>010 - Thinking Outside the Box</t>
  </si>
  <si>
    <t>In this episode Exo and Nathan address the efforts being made by certain figures such as Luis Elizondo to expand the parameters of the conversation being had regarding the origin and nature of the Others in our midst. Who are they? Who are we? What is "reality"? These are the questions that need to be on the table if we are to take this discussion to its logical conclusion.</t>
  </si>
  <si>
    <t>nzfwMpFJvAo</t>
  </si>
  <si>
    <t>2022 05 08</t>
  </si>
  <si>
    <t>https://youtu.be/SJ8yp5Km_RU</t>
  </si>
  <si>
    <t>The Roswell UFO Enigma  Delving into Colonel Corso's Startling UFO Crash Claims</t>
  </si>
  <si>
    <t>In the long history of the modern UFO Phenomenon, a key and iconic moment stands out as of particular import. I speak of a rumored crash of a sophisticated aerial vehicle in the desert terrain near Roswell, New Mexico in 1947. The event prompted an initial acknowledgement by the government that this was indeed a moment of the greatest significance: the crash of an actual alien craft, apparently not of this world, and piloted by beings of a decidedly non-human nature.
Of course, as many of us now know, that initial acknowledgement was quickly retracted, giving rise to a series of ever more mundane and suspect explanations, involving a downed weather balloon and the like. And when rumors spread that the crashed vehicle included actual entities, the cover story was that these were merely crash test dummies, mistaken for living, breathing beings of extraterrestrial origin.
While many deeply invested in ufological history long questioned the official account of what happened that night all those years ago in the American desert southwest, evidence to demonstrate that the prosaic explanations were propaganda aimed at covering up something more world-shaking was scant. That was, at least, until 1997 - some 50 years after the event in question - when a retired Colonel of the U.S. Army emerged to offer a new account of what he claimed really happened that night.
His claims provided sweet vindication for those long convinced that what slammed into the New Mexico desert in 1947 was anything but conventional. Colonel Philip Corso - the man making these claims - suggested not only that an alien craft really was recovered that night, but that indeed alien entities were also “at the wheel”, as it were. He even claimed to have laid eyes on one of these aliens in a later turn of fate while he was stationed at Fort Riley, Kansas.
And his claims didn’t stop there, he also stated that he came to be involved in a scheme to take technology recovered from the craft and farm it out to American industry, in order to jump-start the American advantage over adversaries of the time such as the Soviet Union. He also suggested this was done under the cover of a “foreign technology desk”, done in such a way as to cover the tracks of the true origin of this revolutionary tech.
It goes without saying that these claims are as bold as they come. If true, they are truly world-shaking - with implications that effectively rewrite not just the history of the 20th century, but once and for all settle the matter of our place in the universe. But how credible are these claims? And what historical lines of evidence exist to either support or refute them? These are the very matters we’ll seek to delve into in this, the 65th episode of the Point of Convergence podcast.
Episode analytics
All time
Plays
Monthly</t>
  </si>
  <si>
    <t>SJ8yp5Km_RU</t>
  </si>
  <si>
    <t>2022 05 01</t>
  </si>
  <si>
    <t>https://youtu.be/QxG2yv1td_4</t>
  </si>
  <si>
    <t>009 - The Phenomenon &amp; Civil Discourse</t>
  </si>
  <si>
    <t>In this episode Exo and Nathan explore how personal experiences with the UFO Phenomenon and general paranormality fit within an ongoing societal debate around free speech, conspiracies, and the nature of knowledge itself.</t>
  </si>
  <si>
    <t>QxG2yv1td_4</t>
  </si>
  <si>
    <t>2022 04 24</t>
  </si>
  <si>
    <t>https://youtu.be/PtxVNWvDBj0</t>
  </si>
  <si>
    <t>The Sequestered Society  Examining the Notion of a Breakaway Human Group</t>
  </si>
  <si>
    <t>When strange and sophisticated aerial vehicles were first spotted buzzing in and around our skies in a series of flaps during the period of the 1940s, many assumed these represented the visitation of an extraterrestrial species. The beyond next-gen characteristics of these advanced craft – where they could travel at incredible rates of speed, hover in place, and make 90 degree turns on a dime – suggested to most that these could not logically be the property of any known nation-state actor. The technological prowess of these so-called unidentified flying objects was simply too advanced to be of terrestrial origin.
It is therefore not surprising that the seemingly logical conclusion that many came to was that these simply must be visitors from beyond our planet. At first, when the barrenness of the planets of our own solar system was not yet fully realized, many assumed these to be visiting Martians or Venusians. And then as our surveying of the planets of our own solar neighborhood showed them to be lifeless, ufologists and the public alike began to wonder from which extra-solar source these beings were coming from. But again, the assumption was still that these must be visitors from “outer space”. After all, that seemed to be the only frontier we had yet to explore.
Since those early days of the flying saucer phenomenon, other – and to most, more exotic – hypotheses have arisen, suggesting these Others may be interdimensional in nature, or perhaps even time-traveling humans from our future. Some researchers suggest both extraterrestrials and interdimensionals may be in the mix.
In the course of that conversation, again, the assumption has been that these must be something non-terrestrial in nature, because the sophistication of the craft themselves suggest no known nation-state actor could have developed such beyond next-gen technology. However, there is one key assumption being made here: and that is that it is only the known nation-state actors: The United States, Russia, etc, that could possibly even get close to this level of technological prowess.
The pertinent question to ask here is: is that a fair assumption to make? Is it only nation-state actors that we need to account for? Or is it possible that some other human group, not usually accounted for, could actually be responsible for the design and development of these UFOs – or at least some of them?
Perhaps to many people’s surprise, there is a rather daunting amount of historical evidence suggesting the possibility that these craft – or again – at least some of them – could actually be the property of a rogue group of scientifically-oriented techno-military elites that may have broken off from conventional society sometime during the middle part of the 20th century, not long after, we should note, the first series of sightings of disk-like craft.
But what is the nature of this evidence? And does it get even close to passing muster in terms of suggesting that a truly sequestered society might exist, in our very midst? Is it possible that some of the beyond next-gen vehicles that have been spotted in our skies might actually be of terrestrial origin, after all – even if that terrestrial origin is of a non-conventional nature – one that exists beyond the scope of our nation-state global system? These are the very questions we’ll seek to engage with in this, the 64th episode of the Point of Convergence podcast.</t>
  </si>
  <si>
    <t>PtxVNWvDBj0</t>
  </si>
  <si>
    <t>2022 04 17</t>
  </si>
  <si>
    <t>https://youtu.be/PHbSEz-MGOs</t>
  </si>
  <si>
    <t>008 - Beyond Binary Interpretations</t>
  </si>
  <si>
    <t>In this episode Exo and Nathan look at common data points associated with the UFO Phenomenon and look to carve out a nuanced perspective. We also consider how time and perspective often change the interpretation of events involving High Strangeness, and how we ourselves inevitably become one of the factors involved in the nature of experiences with anomalous phenomena.</t>
  </si>
  <si>
    <t>PHbSEz-MGOs</t>
  </si>
  <si>
    <t>2022 04 10</t>
  </si>
  <si>
    <t>https://youtu.be/C1MUzQv0SyQ</t>
  </si>
  <si>
    <t>A Diversity of Otherness  Exploring the Range and Scope of Entity Interactions</t>
  </si>
  <si>
    <t>2017 was the year that saw a sudden uptick of mainstream interest in the notion of UFOs following revelations arising from a groundbreaking article in the New York Times. This article described so-called “unidentified aerial phenomena” - modern nomenclature for what had traditionally been referred to as “unidentified flying objects” - UFOs. These revelations suggested these objects and/or phenomena had been documented and studied as part of an official Department of Defense program. This tacit acknowledgment of an official UFO program marked a sharp right turn when compared with the historical trend, where the government had traditionally sought to suppress, dismiss and even ridicule the notion of UFOs, as a part of official policy.
Ever since that trailblazing article was first published the interest in this topic has grown by leaps and bounds in the mainstream - even if it still feels painfully slow and incremental to those more familiar with the wealth of data suggesting there really is a there there, and that there has been for a long time. But nevertheless, the presence of these apparent vehicles, that appear to be under intelligence control, has led to inevitable questions around who might be behind them - either at the wheel - so to speak, or piloting them remotely from somewhere else. Industry insiders attest to the beyond next-gen capabilities of these craft, suggesting - startlingly - that they couldn’t possibly belong to any contemporary nation-state player.
And of course, in people’s minds that leaves open one enticing possibility: the notion that these may be the property of an extraterrestrial intelligence; a biological exo-planetary species who’ve come here to study us for reasons thus far largely unclear. For some people in our civilization this notion is most welcome, because the thinking is that these more sophisticated others may be able to help us address some of our most intractable problems. For others, it prompts feelings of fear, forcing a reckoning around the notion that we may not be the apex species on the block after all.
Of course, for those of us much more intimately familiar with the breadth and depth of the historical literature on this topic, these questions - while certainly profound - are just the proverbial tip of the iceberg. And that’s because a deep dive into the actual data gathered over the decades suggests the presence of one or more extraterrestrial species in our midst may not be sufficient to explain the bizarreness of what has been observed and encountered by human beings around the world and across time.
In the 1970s trailblazing figures like Jacques Vallee and John Keel emerged, provocatively suggesting that the traditional nuts and bolts ET hypothesis was not the best fit for the events described in the literature. Vallee surprised many by drawing parallels between modern UFO encounters with supposed space aliens and encounters with the so-called faerie folk of deep human lore. By comparing and contrasting the nature of these various entities, Vallee forced a 20th century populace to wrestle with the notion that what we might be seeing is just a modern-day manifestation of a presence that had been with us since the very beginning.
While Vallee’s postulation is certainly a compelling one - after all, these striking parallels do exist - it’s also important not to prematurely leap to that conclusion based solely on fairly superficial similarities. And of course, this begs the question: how much overlap really exists between ancient faerie and even religious tradition, and the modern-day UFO Phenomenon? And how might we distinguish between a single intelligence with multiple manifestations, and the presence of multiple intelligences perhaps arising from very different source points? These are the very matters we’ll seek to engage with in this, the 63rd episode of the Point of Convergence podcast.</t>
  </si>
  <si>
    <t>C1MUzQv0SyQ</t>
  </si>
  <si>
    <t>2022 04 03</t>
  </si>
  <si>
    <t>https://youtu.be/xwFReLAOH90</t>
  </si>
  <si>
    <t>007 - Science, Religion &amp; Paranormality</t>
  </si>
  <si>
    <t>In this episode Exo and Nathan examine various tools at our disposal for analysis of the UFO Phenomenon and High Strangeness. We also look at meaning-making structures like Religion and Science, and how they have historically defined the parameters of "normality" for the collective.</t>
  </si>
  <si>
    <t>xwFReLAOH90</t>
  </si>
  <si>
    <t>2022 03 27</t>
  </si>
  <si>
    <t>https://youtu.be/TrCLDyWVHGg</t>
  </si>
  <si>
    <t>The Inquiring Mind (Q&amp;A)  On Dimensions as Dreamscapes &amp; Overmind as Foundation</t>
  </si>
  <si>
    <t>TrCLDyWVHGg</t>
  </si>
  <si>
    <t>2022 03 20</t>
  </si>
  <si>
    <t>https://youtu.be/DGiOKl_fWSA</t>
  </si>
  <si>
    <t>006 - Alien Contact, NDEs &amp; Reality Constructs</t>
  </si>
  <si>
    <t>In this episode Exo and Nathan take a high-level approach to a range of diverse but related topics such as: the potential number of sources behind the Phenomenon, lessons to be learned from sagas like that of Anjali, and the implications arising from NDEs, OBEs and synchronicity. What, if any, crisscrossing lines can we draw amongst these, and what does that say about the ultimate nature of reality?</t>
  </si>
  <si>
    <t>DGiOKl_fWSA</t>
  </si>
  <si>
    <t>2022 03 13</t>
  </si>
  <si>
    <t>https://youtu.be/IUPKpXjxoZA</t>
  </si>
  <si>
    <t>The Curious Case of Dr. X  UFO Contact Resulting in Healing, Physical Marks &amp; Memory Manipulation</t>
  </si>
  <si>
    <t>IUPKpXjxoZA</t>
  </si>
  <si>
    <t>2022 03 06</t>
  </si>
  <si>
    <t>https://youtu.be/76DPrt9S1Ko</t>
  </si>
  <si>
    <t>005 - Believers, Skeptics &amp; Deniers</t>
  </si>
  <si>
    <t>In this episode Exo and Nathan discuss the spectrum of positions from which people approach the UFO Phenomenon and High Strangeness in general. How do our preconceptions about reality and what's "possible" impact our engagement with a Phenomenon that refuses to play by the rules? What role, if any, does each of these base positions play in our overall aim for truth and understanding?</t>
  </si>
  <si>
    <t>76DPrt9S1Ko</t>
  </si>
  <si>
    <t>2022 02 27</t>
  </si>
  <si>
    <t>https://youtu.be/OJgiygdMhfU</t>
  </si>
  <si>
    <t>Astral Travel &amp; Contact  Considering Journeys in Consciousness Resulting in Alien Entity Contact</t>
  </si>
  <si>
    <t>OJgiygdMhfU</t>
  </si>
  <si>
    <t>2022 02 20</t>
  </si>
  <si>
    <t>https://youtu.be/XSwpWUGbxg4</t>
  </si>
  <si>
    <t>004 - Defining Disclosure</t>
  </si>
  <si>
    <t>In this episode Exo &amp; Nathan tackle the monster known as "Disclosure". What does the government know? How deep does the rabbit hole go? What are the potential ramifications if it happens? Are there scenarios where one can imagine valid justification for holding back any of these secrets? Is this disclosure merely about the Others in our midst - whether they be extraterrestrials, interdimensionals, time-traveling humans, or something else, or do the roots go even deeper - perhaps touching on the very fabric of ultimate reality?</t>
  </si>
  <si>
    <t>XSwpWUGbxg4</t>
  </si>
  <si>
    <t>2022 02 13</t>
  </si>
  <si>
    <t>https://youtu.be/DmEQL4FpFnU</t>
  </si>
  <si>
    <t>Of Highly Strange Heresies  Vallée &amp; Davis’s 6-layer Model for Anomalous Phenomena</t>
  </si>
  <si>
    <t>DmEQL4FpFnU</t>
  </si>
  <si>
    <t>2022 02 06</t>
  </si>
  <si>
    <t>https://youtu.be/tLgXwCKG__M</t>
  </si>
  <si>
    <t>003 - From Daemons to Demons</t>
  </si>
  <si>
    <t>In this episode of Liminal Phrames Exo &amp; Nathan discuss the origin of the term "daemons", the rise of The Collins Elite, &amp; how religious notions of angels &amp; demons inevitably surface in discussions regarding the UFO Phenomenon within our current cultural framework. To what extent do these terms help us, and to what extent are they merely interpretations of phenomena that defy simple, binary categorization?</t>
  </si>
  <si>
    <t>tLgXwCKG__M</t>
  </si>
  <si>
    <t>2022 01 30</t>
  </si>
  <si>
    <t>https://youtu.be/Yc_EdjRlqM8</t>
  </si>
  <si>
    <t>Unreasonable Encounters  Elements of Absurdity in the Historical UFO Phenomenon</t>
  </si>
  <si>
    <t>Yc_EdjRlqM8</t>
  </si>
  <si>
    <t>2022 01 24</t>
  </si>
  <si>
    <t>https://youtu.be/OTtzm7jNx3E</t>
  </si>
  <si>
    <t>002 - The ET Hypothesis &amp; Beyond</t>
  </si>
  <si>
    <t>In this episode Exo and Nathan return to the roots of 20th century ufology, discussing the events and cultural frames that brought about the extraterrestrial hypothesis. From there, the discussion moves, as did the historical postulations, towards notions such as interdimensionality and ultraterrestrials. How are these notions different, and how might future revelations bring about ever more exotic hypotheses?</t>
  </si>
  <si>
    <t>OTtzm7jNx3E</t>
  </si>
  <si>
    <t>2022 01 23</t>
  </si>
  <si>
    <t>https://youtu.be/6KXyI52b1PY</t>
  </si>
  <si>
    <t>From Realms Far Beyond  Discussing Jacques Vallee’s Classic Passport to Magonia</t>
  </si>
  <si>
    <t>6KXyI52b1PY</t>
  </si>
  <si>
    <t>2022 01 16</t>
  </si>
  <si>
    <t>https://youtu.be/SNVQmqMDtXo</t>
  </si>
  <si>
    <t>A Conspiracy of Silence  Exploring the Nature of the Abduction Phenomenon &amp; Its Most Common Elements</t>
  </si>
  <si>
    <t>SNVQmqMDtXo</t>
  </si>
  <si>
    <t>2022 01 10</t>
  </si>
  <si>
    <t>https://youtu.be/5hYqJlZciY0</t>
  </si>
  <si>
    <t>001 - Charting a Course</t>
  </si>
  <si>
    <t>In the inaugural episode of Liminal Phrames Exo and Nathan scope out the lay of the land, discussing what inspired this new collaborative project, while also providing an overview of the kinds of topics that will be tackled in future episodes. Front and center of course is an in-depth, nuanced conversation around the UFO Phenomenon and other co-arising anomalous phenomena.
Twitter: 
Liminal Phrames - @LiminalPhrames
Exo - @ExoAcademian
Nathan - @AWaifSoul
YouTube:
Calling All Beings: https://www.youtube.com/channel/UC6eiKzPTLuvZV388MoEb3Zw</t>
  </si>
  <si>
    <t>5hYqJlZciY0</t>
  </si>
  <si>
    <t>2022 01 09</t>
  </si>
  <si>
    <t>https://youtu.be/GAMknG8VjDg</t>
  </si>
  <si>
    <t>In Search of Missing Time  Terry Lovelace’s Encounter with a Hybrid Watcher &amp; Time Aboard a UFO</t>
  </si>
  <si>
    <t>GAMknG8VjDg</t>
  </si>
  <si>
    <t>2022 01 02</t>
  </si>
  <si>
    <t>https://youtu.be/KbZc9EVEQeE</t>
  </si>
  <si>
    <t>Into the Den of Destiny  Terry Lovelace’s Revelations of Human Life Framed by Alien Visitation</t>
  </si>
  <si>
    <t>KbZc9EVEQeE</t>
  </si>
  <si>
    <t>2021 12 26</t>
  </si>
  <si>
    <t>https://youtu.be/f2E-eAzLyjc</t>
  </si>
  <si>
    <t>A Contact Retrospective  Reflections on Cases of Remarkable NHI Alien Contact</t>
  </si>
  <si>
    <t>f2E-eAzLyjc</t>
  </si>
  <si>
    <t>2021 12 18</t>
  </si>
  <si>
    <t>https://youtu.be/fuwvTUFFXgY</t>
  </si>
  <si>
    <t>The Inquiring Mind (Q&amp;A)  On Alien Disinformation and Cover-up Collusion &amp; More</t>
  </si>
  <si>
    <t>fuwvTUFFXgY</t>
  </si>
  <si>
    <t>2021 12 12</t>
  </si>
  <si>
    <t>https://youtu.be/RSFDkD2Jxxw</t>
  </si>
  <si>
    <t>The Others in Our Midst  An Exploration of the Array of Hypotheses Put Forth to Explain Their Origin</t>
  </si>
  <si>
    <t>RSFDkD2Jxxw</t>
  </si>
  <si>
    <t>2021 12 05</t>
  </si>
  <si>
    <t>https://youtu.be/7f-oy4UUp7E</t>
  </si>
  <si>
    <t>A Grand Kosmic Dance  From UFOs UAP &amp; ETs to Interdimensional Nomads &amp; Incorporeal Celestials</t>
  </si>
  <si>
    <t>7f-oy4UUp7E</t>
  </si>
  <si>
    <t>2021 11 28</t>
  </si>
  <si>
    <t>https://youtu.be/til19t-vnyc</t>
  </si>
  <si>
    <t>Rise of the Collins Elite  Tracing the Intersection of Occultic History &amp; the UFO Phenomenon</t>
  </si>
  <si>
    <t>til19t-vnyc</t>
  </si>
  <si>
    <t>2021 11 21</t>
  </si>
  <si>
    <t>https://youtu.be/KDDLXbPcvXY</t>
  </si>
  <si>
    <t>The Extratempestrial Greys  Plotting an Evolutionary Path Between Modern Humans &amp; Grey Aliens</t>
  </si>
  <si>
    <t>KDDLXbPcvXY</t>
  </si>
  <si>
    <t>2021 11 14</t>
  </si>
  <si>
    <t>https://youtu.be/Z3qpUo6j89s</t>
  </si>
  <si>
    <t>Of Cycles &amp; Civilizations  Time-travelling, Neo-human Greys &amp; Reports of Repeated Earth Cataclysms</t>
  </si>
  <si>
    <t>Z3qpUo6j89s</t>
  </si>
  <si>
    <t>2021 11 07</t>
  </si>
  <si>
    <t>https://youtu.be/I4b9WN04jVI</t>
  </si>
  <si>
    <t>UFOs &amp; Timeline Factions  Reports of Future Humans Warring Over the Coming Planet-wide Cataclysm</t>
  </si>
  <si>
    <t>I4b9WN04jVI</t>
  </si>
  <si>
    <t>2021 10 31</t>
  </si>
  <si>
    <t>https://youtu.be/zIXMGq1LRg8</t>
  </si>
  <si>
    <t>To &amp; From Distant Shores  Hacking the Neo-Evolutionary Matrix of Spacetime</t>
  </si>
  <si>
    <t>zIXMGq1LRg8</t>
  </si>
  <si>
    <t>2021 10 24</t>
  </si>
  <si>
    <t>https://youtu.be/fCL_Mw_EJWs</t>
  </si>
  <si>
    <t>Defining the New Normal  The Implications Arising from Skinwalkers at the Pentagon</t>
  </si>
  <si>
    <t>fCL_Mw_EJWs</t>
  </si>
  <si>
    <t>2021 10 17</t>
  </si>
  <si>
    <t>https://youtu.be/0U9vfEbLLMA</t>
  </si>
  <si>
    <t>Science &amp; the Paranormal  Discussing Revelations from Skinwalkers at the Pentagon</t>
  </si>
  <si>
    <t>0U9vfEbLLMA</t>
  </si>
  <si>
    <t>2021 10 10</t>
  </si>
  <si>
    <t>https://youtu.be/gei9627Z07g</t>
  </si>
  <si>
    <t>The Inquiring Mind (Q&amp;A)  Addressing Disclosure, Mass Trance &amp; Prime Contactees</t>
  </si>
  <si>
    <t>gei9627Z07g</t>
  </si>
  <si>
    <t>2021 10 03</t>
  </si>
  <si>
    <t>https://youtu.be/E5x-KOrIiiY</t>
  </si>
  <si>
    <t>The Medium &amp; Message  Telepathic Communication &amp; Information Downloads from Alien UFO Intelligence</t>
  </si>
  <si>
    <t>E5x-KOrIiiY</t>
  </si>
  <si>
    <t>2021 09 26</t>
  </si>
  <si>
    <t>https://youtu.be/UYs28QFhvPc</t>
  </si>
  <si>
    <t>Revelations of Alien Contact  Exploring Intriguing Patterns of Contact with UFO Intelligence</t>
  </si>
  <si>
    <t>UYs28QFhvPc</t>
  </si>
  <si>
    <t>2021 09 19</t>
  </si>
  <si>
    <t>https://youtu.be/BBRfe_eG-eM</t>
  </si>
  <si>
    <t>The Veil Between Worlds  Yossi Ronen’s Encounters with Aliens &amp; Experience of Non-duality</t>
  </si>
  <si>
    <t>BBRfe_eG-eM</t>
  </si>
  <si>
    <t>2021 09 12</t>
  </si>
  <si>
    <t>https://youtu.be/gQmYAP9Og5M</t>
  </si>
  <si>
    <t>A Human Alien Symbiosis  The Case of Jim Sparks &amp; Multigenerational Cycles of Harvest &amp; Healing</t>
  </si>
  <si>
    <t>gQmYAP9Og5M</t>
  </si>
  <si>
    <t>2021 09 05</t>
  </si>
  <si>
    <t>https://youtu.be/P83Km7Ra2MI</t>
  </si>
  <si>
    <t>Enter the Superspectrum  John Keel’s Vision to Explain Ultraterrestrials, UFOs &amp; High Strangeness</t>
  </si>
  <si>
    <t>P83Km7Ra2MI</t>
  </si>
  <si>
    <t>2021 08 29</t>
  </si>
  <si>
    <t>https://youtu.be/a0D7uUgQ844</t>
  </si>
  <si>
    <t>Transformed by Contact  Discussing Whitley Strieber’s Evolution in Transformation</t>
  </si>
  <si>
    <t>a0D7uUgQ844</t>
  </si>
  <si>
    <t>2021 08 22</t>
  </si>
  <si>
    <t>https://youtu.be/1b0DVDtUODI</t>
  </si>
  <si>
    <t>The Entangled Spectacle  Dorothy Izatt’s Capacity for Extraordinary Perception &amp; Alien Contact</t>
  </si>
  <si>
    <t>1b0DVDtUODI</t>
  </si>
  <si>
    <t>2021 08 15</t>
  </si>
  <si>
    <t>https://youtu.be/Woymq4KKgdc</t>
  </si>
  <si>
    <t>Beholding Beings of Light  Dorothy Izatt’s Amazing Case of Alien Contact, Telepathy &amp; 8mm Film</t>
  </si>
  <si>
    <t>Woymq4KKgdc</t>
  </si>
  <si>
    <t>2021 08 08</t>
  </si>
  <si>
    <t>https://youtu.be/6co-hErr8uI</t>
  </si>
  <si>
    <t>A Spectrum of Contact  Reckoning with the Range of Experiences &amp; Variety of Alien Entities Encounter</t>
  </si>
  <si>
    <t>6co-hErr8uI</t>
  </si>
  <si>
    <t>2021 08 01</t>
  </si>
  <si>
    <t>https://youtu.be/Ddfx5rzsDlo</t>
  </si>
  <si>
    <t>UFOs in the Mainstream  Discussing Ross Coulthart’s New Book, In Plain Sight</t>
  </si>
  <si>
    <t>Ddfx5rzsDlo</t>
  </si>
  <si>
    <t>2021 07 25</t>
  </si>
  <si>
    <t>https://youtu.be/4XVq8BPyUsA</t>
  </si>
  <si>
    <t>Consciousness &amp; Construct  Plotting the Convergence of Quantum Physics, Ufology, &amp; Parapsychology</t>
  </si>
  <si>
    <t>4XVq8BPyUsA</t>
  </si>
  <si>
    <t>2021 07 18</t>
  </si>
  <si>
    <t>https://youtu.be/lDp2LTUqaGI</t>
  </si>
  <si>
    <t>A Confession of Contact  The Case of Robert Hastings, Nuts &amp; Bolts Researcher Turned Abductee</t>
  </si>
  <si>
    <t>lDp2LTUqaGI</t>
  </si>
  <si>
    <t>2021 07 11</t>
  </si>
  <si>
    <t>https://youtu.be/IFLFrAz0xcY</t>
  </si>
  <si>
    <t>Anomalous Case in Point  Examining the Details &amp; Impact of Entity Contact</t>
  </si>
  <si>
    <t>IFLFrAz0xcY</t>
  </si>
  <si>
    <t>2021 07 05</t>
  </si>
  <si>
    <t>https://youtu.be/r--g04gT4Mk</t>
  </si>
  <si>
    <t>UFOs &amp; the Paradigm Shift  Exploring Ways the UFO Phenomenon Inevitably Leads to Worldview Collapse</t>
  </si>
  <si>
    <t>r--g04gT4Mk</t>
  </si>
  <si>
    <t>2021 06 27</t>
  </si>
  <si>
    <t>https://youtu.be/OgGq9SPWs50</t>
  </si>
  <si>
    <t>The Cosmic Connection  Considering Messages of UFO Intelligence Within the Spiral of Consciousness</t>
  </si>
  <si>
    <t>OgGq9SPWs50</t>
  </si>
  <si>
    <t>2021 06 20</t>
  </si>
  <si>
    <t>https://youtu.be/6knFuXFLxkQ</t>
  </si>
  <si>
    <t>Consciousness &amp; Contact  Exploring the Centrality of Experiencers Within the UFO UAP Phenomenon</t>
  </si>
  <si>
    <t>6knFuXFLxkQ</t>
  </si>
  <si>
    <t>2021 06 13</t>
  </si>
  <si>
    <t>https://youtu.be/wv0sVVh7eBA</t>
  </si>
  <si>
    <t>Conceptions of UFO Origin  Psychic, Physical and Transphysical Explanations for the UFO Phenomenon</t>
  </si>
  <si>
    <t>wv0sVVh7eBA</t>
  </si>
  <si>
    <t>2021 06 06</t>
  </si>
  <si>
    <t>https://youtu.be/a2i9805Gnyc</t>
  </si>
  <si>
    <t>The Ultraterrestrial Others  Examining the Evidence for a Species Beyond Normal Human Experience</t>
  </si>
  <si>
    <t>a2i9805Gnyc</t>
  </si>
  <si>
    <t>2021 05 30</t>
  </si>
  <si>
    <t>https://youtu.be/yOpZfxG-SVI</t>
  </si>
  <si>
    <t>A Spectacle in the Sky  The Events at Fatima &amp; the Link Between Religion &amp; the UFO Phenomenon</t>
  </si>
  <si>
    <t>yOpZfxG-SVI</t>
  </si>
  <si>
    <t>2021 05 23</t>
  </si>
  <si>
    <t>https://youtu.be/lvG9kk2MLEQ</t>
  </si>
  <si>
    <t>UFOs &amp; the Atomic Dawn  A Discussion of Vallee &amp; Harris’ New Book TRINITY  THE BEST-KEPT SECRET</t>
  </si>
  <si>
    <t>lvG9kk2MLEQ</t>
  </si>
  <si>
    <t>2021 05 16</t>
  </si>
  <si>
    <t>https://youtu.be/M6dgKTfsooA</t>
  </si>
  <si>
    <t>The Psychokineticon  The Compelling Case of Ted Owens, Claimed Conduit for Alien Powers</t>
  </si>
  <si>
    <t>M6dgKTfsooA</t>
  </si>
  <si>
    <t>2021 05 09</t>
  </si>
  <si>
    <t>https://youtu.be/BYzXoYRYqpk</t>
  </si>
  <si>
    <t>The Celestial Encounters  Aliens, Angels &amp; Demons &amp; the Rise of the Cargo Cults</t>
  </si>
  <si>
    <t>BYzXoYRYqpk</t>
  </si>
  <si>
    <t>2021 05 02</t>
  </si>
  <si>
    <t>https://youtu.be/nD4son_2vPw</t>
  </si>
  <si>
    <t>The Otherworld Gates  Skinwalkers, UFOs and the Portals Between Worlds</t>
  </si>
  <si>
    <t>nD4son_2vPw</t>
  </si>
  <si>
    <t>2021 04 25</t>
  </si>
  <si>
    <t>https://youtu.be/LCBJg9Tv0ls</t>
  </si>
  <si>
    <t>The Simulation Masters  Exploring the Nature of Alien Virtual Reality Manipulation</t>
  </si>
  <si>
    <t>LCBJg9Tv0ls</t>
  </si>
  <si>
    <t>2021 04 18</t>
  </si>
  <si>
    <t>https://youtu.be/4m2oUVwnjQ8</t>
  </si>
  <si>
    <t>Emissaries of Tomorrow  The Case for Time Traveling Post-terrestrial Visitors</t>
  </si>
  <si>
    <t>4m2oUVwnjQ8</t>
  </si>
  <si>
    <t>2021 04 11</t>
  </si>
  <si>
    <t>https://youtu.be/QINIqpCfUtU</t>
  </si>
  <si>
    <t>The Visitors from Beyond  Exploring the Link Between Alien Contact and the Dead</t>
  </si>
  <si>
    <t>QINIqpCfUtU</t>
  </si>
  <si>
    <t>2021 04 04</t>
  </si>
  <si>
    <t>https://youtu.be/w0u7PUPlo6Y</t>
  </si>
  <si>
    <t>Infused with Otherness  Examining the Evidence for Hybrid Alien-Human Beings</t>
  </si>
  <si>
    <t>w0u7PUPlo6Y</t>
  </si>
  <si>
    <t>2021 03 28</t>
  </si>
  <si>
    <t>https://youtu.be/wH4h20xUfXk</t>
  </si>
  <si>
    <t>Contact &amp; Awakening  How Communion with Alien Intelligence Plays a Catalytic Role in Transformation</t>
  </si>
  <si>
    <t>wH4h20xUfXk</t>
  </si>
  <si>
    <t>2021 03 21</t>
  </si>
  <si>
    <t>https://youtu.be/JiA2_1MmBvc</t>
  </si>
  <si>
    <t>The Indigenous Aliens  Engaging with Mac Tonnies’ Cryptoterrestrial Hypothesis</t>
  </si>
  <si>
    <t>JiA2_1MmBvc</t>
  </si>
  <si>
    <t>2021 03 14</t>
  </si>
  <si>
    <t>https://youtu.be/d7jL6dMBFUw</t>
  </si>
  <si>
    <t>Holographic Revelations  Black Holes, Alien Telepathy and the Akashic Records</t>
  </si>
  <si>
    <t>d7jL6dMBFUw</t>
  </si>
  <si>
    <t>2021 03 07</t>
  </si>
  <si>
    <t>https://youtu.be/YYL_wgSNbXM</t>
  </si>
  <si>
    <t>An Advocate for Visitation  Discussing Ralph Blumenthal’s Biography of Dr. John Mack</t>
  </si>
  <si>
    <t>YYL_wgSNbXM</t>
  </si>
  <si>
    <t>2021 02 28</t>
  </si>
  <si>
    <t>https://youtu.be/vvRSVXvP7es</t>
  </si>
  <si>
    <t>From Whence They Came  A Closer Look at the Extraterrestrial and Interdimensional Hypotheses</t>
  </si>
  <si>
    <t>vvRSVXvP7es</t>
  </si>
  <si>
    <t>2021 02 21</t>
  </si>
  <si>
    <t>https://youtu.be/Co-i8qqBaWM</t>
  </si>
  <si>
    <t>Disclosure Dilemma  Examining the Impact of a Public Revelation of a Superior Alien Presence</t>
  </si>
  <si>
    <t>Co-i8qqBaWM</t>
  </si>
  <si>
    <t>2021 02 14</t>
  </si>
  <si>
    <t>https://youtu.be/Y3qgSgcs0q0</t>
  </si>
  <si>
    <t>The Visitors in Hiding  Considering Motivations Behind the Stealthiness of UFO UAP Intelligence</t>
  </si>
  <si>
    <t>Y3qgSgcs0q0</t>
  </si>
  <si>
    <t>2021 02 07</t>
  </si>
  <si>
    <t>https://youtu.be/hhmMxW0xzsQ</t>
  </si>
  <si>
    <t>Orchestrating the Future  Discussing Jacques Vallee’s Control System Hypothesis</t>
  </si>
  <si>
    <t>https://www.pointofconvergence.net​​​​
https://www.teepublic.com/user/exoacademian
https://www.redbubble.com/people/ExoAcademian
Dr. Jacques Vallee is often considered ufology’s gold standard. By bringing the entire scope of human history to bear, he’s taken the discussion of the UFO Phenomenon to another level. While Vallee began his career as a UFO researcher championing the idea that these aerial vehicles were spacecraft being piloted either by beings from another non-human civilization, or via their representative artificial intelligence, he eventually grew to reconsider and doubt that hypothesis._x000D_
_x000D_
Today, while he doesn’t exclude the idea that, at least some of these UAPs represent space traveling civilizations who originate from some far-flung star system within our own physical universe, he’s come to believe — based on the mountains of data available, much of which he’s personally compiled and combed — that a much more complex and, in his words, “interesting” explanation is likely. This more interesting explanation involves interdimensional entities, and intelligences that may have been “here” all along, popping in and out of our own dimension and/or perception, and perhaps shaping human history along the way._x000D_
_x000D_
How does this non-human intelligence do this? How does it effectively manage human evolution? They do it via what Jacques refers to as a “control system”. Vallee’s control system hypothesis is the topic of this, the 7th edition of the Point of Convergence podcast.</t>
  </si>
  <si>
    <t>hhmMxW0xzsQ</t>
  </si>
  <si>
    <t>2021 01 31</t>
  </si>
  <si>
    <t>https://youtu.be/2oc05GfEQDs</t>
  </si>
  <si>
    <t>Consciously Connected  What Remote Viewing, NDEs, and UFOs Reveal About Ultimate Reality</t>
  </si>
  <si>
    <t>https://www.pointofconvergence.net​​​​
https://www.teepublic.com/user/exoacademian
https://www.redbubble.com/people/ExoAcademian
Here on the Point of Convergence podcast we’ve been discussing how various categories of what’s often referred to as High Strangeness seem to overlap. Many of the same people who experience something like, say, precognition, have also seen a UFO in the sky, or sensed mysterious presences nearby, apparently just beyond perception via our visual field. Remote viewing, known more colloquially as clairvoyance is another of these categories. And like other contact modalities we’ve discussed, entangled Consciousness seems to be at the root of the experience._x000D_
_x000D_
One aspect that sets remote viewing apart from some of these other phenomena, however, is the fact that it has been studied, tested, and proven, under rigorous laboratory conditions. While some may dismiss some of the other categories of High Strangeness as unverifiable, from an objective point of view, remote viewing stands up to that test – and passes it with flying colors. In the 6th episode of the PoC podcast we take a deep dive into remote viewing, and its connection to some of these other modalities, such as NDEs and encounters with UFO intelligence, while exploring what this means as to the nature of ultimate reality.</t>
  </si>
  <si>
    <t>2oc05GfEQDs</t>
  </si>
  <si>
    <t>2021 01 23</t>
  </si>
  <si>
    <t>https://youtu.be/fhzEZFEH3n8</t>
  </si>
  <si>
    <t>Initiating Alien Contact  A Primer on CE-5 with Guest, James Iandoli</t>
  </si>
  <si>
    <t>https://www.pointofconvergence.net​​​​
https://www.teepublic.com/user/exoacademian
https://www.redbubble.com/people/ExoAcademian
Amidst the ongoing surge of interest regarding reports of elusive UFOs/UAPs that are being seen by the military and civilians alike, many seem to have missed the fact that a movement has emerged over the last couple of decades, geared specifically towards taking the front foot in the relationship with these mysterious “Others”. CE-5, which is short for “close encounters of the fifth kind”, is all about human beings initiating contact and communication with these non-human intelligence(s). CE-5 seeks not only to bring about the appearance of strange – perhaps extraterrestrial – craft in our skies, but also to establish an ongoing relationship with these beings from “elsewhere”._x000D_
_x000D_
Are these extraterrestrials? Interdimensionals? Some combination of the two? Something else entirely? And how effective is CE-5 for its proponents? We’ll discuss these and related matters with our special guest, James Iandoli, a long-term CE-5 practitioner and the founder of Engaging the Phenomenon, who’s not only experienced many of his own astounding encounters with these Others, but who has also championed the CE-5 cause, helping to grow it into the thriving, global community it is today.</t>
  </si>
  <si>
    <t>fhzEZFEH3n8</t>
  </si>
  <si>
    <t>2021 01 17</t>
  </si>
  <si>
    <t>https://youtu.be/eYSuVi6v0DI</t>
  </si>
  <si>
    <t>Engaging an Enigma  The Quagmire of Studying UFOs &amp; the Phenomenon</t>
  </si>
  <si>
    <t>https://www.pointofconvergence.net​​​​
https://www.teepublic.com/user/exoacademian
https://www.redbubble.com/people/ExoAcademian
In the 4th episode of the Point of Convergence podcast, ExoAcademian discusses both some of the stubborn challenges as well as some of the unique opportunities that exist when studying an enigmatic topic such as UFOs and the Phenomenon. How can we make headway when studying non-human intelligence(s) apparently able to manipulate perception, consciousness and even the supposed “constants” of the natural world?</t>
  </si>
  <si>
    <t>eYSuVi6v0DI</t>
  </si>
  <si>
    <t>2021 01 10</t>
  </si>
  <si>
    <t>https://youtu.be/27NWdyGpoZ4</t>
  </si>
  <si>
    <t>The Experiencer's Journey  The Surprising Results of the Experiencer Research Study</t>
  </si>
  <si>
    <t>https://www.pointofconvergence.net​​​​
https://www.teepublic.com/user/exoacademian
https://www.redbubble.com/people/ExoAcademian
In this, the 3rd episode of the Point of Convergence podcast, ExoAcademian reviews and explores the results of the Dr. Edgar Mitchell Foundation for Research into Extraterrestrial and Extraordinary Experiencers, international, multi-cultural and multi-lingual, Experiencer Research Study. This is the largest study of its kind ever conducted, and offers results that may prove confounding to some, and encouraging to others, on the nature of UFOs, the Phenomenon, non-human intelligence, and reality itself.</t>
  </si>
  <si>
    <t>27NWdyGpoZ4</t>
  </si>
  <si>
    <t>2021 01 03</t>
  </si>
  <si>
    <t>https://youtu.be/BQEAhkDYX5w</t>
  </si>
  <si>
    <t xml:space="preserve">The Others' Endgame  A Discussion of Richard Dolan's  The Alien Agendas </t>
  </si>
  <si>
    <t>https://www.pointofconvergence.net​​​​
https://www.teepublic.com/user/exoacademian
https://www.redbubble.com/people/ExoAcademian
In this, the second installment of the Point of Convergence podcast, ExoAcademian engages with Richard Dolan's new and compelling book: "The Alien Agendas: A Speculative Analysis of Those Visiting Earth". Who are these intelligences? Where are they from? And, perhaps most important of all, what are their intentions as it pertains to planet Earth and humanity?</t>
  </si>
  <si>
    <t>BQEAhkDYX5w</t>
  </si>
  <si>
    <t>2020 12 27</t>
  </si>
  <si>
    <t>https://youtu.be/qcMIjyhY0O0</t>
  </si>
  <si>
    <t>UFOs and the Phenomenon  A Spoke Within the Hub of Interconnected Consciousness</t>
  </si>
  <si>
    <t>https://www.pointofconvergence.net​​​​
https://www.teepublic.com/user/exoacademian
https://www.redbubble.com/people/ExoAcademian
In this inaugural episode of the Point of Convergence podcast, ExoAcademian discusses how ufology: the study of UFOs and the Phenomenon, really belongs within the scope of a much larger question, addressing the very nature of reality itself. And this is because UFO sightings and contact with non-human intelligence share certain core features of "high strangeness" seen in related topics such as remote viewing, near death experiences, out of body experiences, PSI contact, sightings of apparitions, and more.</t>
  </si>
  <si>
    <t>qcMIjyhY0O0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</si>
</sst>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1" applyAlignment="1" applyProtection="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youtu.be/DGiOKl_fWSA" TargetMode="External"/><Relationship Id="rId21" Type="http://schemas.openxmlformats.org/officeDocument/2006/relationships/hyperlink" Target="https://youtu.be/oHcWEBbuDVY" TargetMode="External"/><Relationship Id="rId42" Type="http://schemas.openxmlformats.org/officeDocument/2006/relationships/hyperlink" Target="https://files.afu.se/Downloads/Transcripts/ExoAcademian%20(Darren%20King)/" TargetMode="External"/><Relationship Id="rId63" Type="http://schemas.openxmlformats.org/officeDocument/2006/relationships/hyperlink" Target="https://youtu.be/UnR4sUcJjJI" TargetMode="External"/><Relationship Id="rId84" Type="http://schemas.openxmlformats.org/officeDocument/2006/relationships/hyperlink" Target="https://files.afu.se/Downloads/Transcripts/ExoAcademian%20(Darren%20King)/" TargetMode="External"/><Relationship Id="rId138" Type="http://schemas.openxmlformats.org/officeDocument/2006/relationships/hyperlink" Target="https://files.afu.se/Downloads/Transcripts/ExoAcademian%20(Darren%20King)/" TargetMode="External"/><Relationship Id="rId159" Type="http://schemas.openxmlformats.org/officeDocument/2006/relationships/hyperlink" Target="https://youtu.be/I4b9WN04jVI" TargetMode="External"/><Relationship Id="rId170" Type="http://schemas.openxmlformats.org/officeDocument/2006/relationships/hyperlink" Target="https://files.afu.se/Downloads/Transcripts/ExoAcademian%20(Darren%20King)/" TargetMode="External"/><Relationship Id="rId191" Type="http://schemas.openxmlformats.org/officeDocument/2006/relationships/hyperlink" Target="https://youtu.be/lDp2LTUqaGI" TargetMode="External"/><Relationship Id="rId205" Type="http://schemas.openxmlformats.org/officeDocument/2006/relationships/hyperlink" Target="https://youtu.be/yOpZfxG-SVI" TargetMode="External"/><Relationship Id="rId226" Type="http://schemas.openxmlformats.org/officeDocument/2006/relationships/hyperlink" Target="https://files.afu.se/Downloads/Transcripts/ExoAcademian%20(Darren%20King)/" TargetMode="External"/><Relationship Id="rId247" Type="http://schemas.openxmlformats.org/officeDocument/2006/relationships/hyperlink" Target="https://youtu.be/BQEAhkDYX5w" TargetMode="External"/><Relationship Id="rId107" Type="http://schemas.openxmlformats.org/officeDocument/2006/relationships/hyperlink" Target="https://youtu.be/PtxVNWvDBj0" TargetMode="External"/><Relationship Id="rId11" Type="http://schemas.openxmlformats.org/officeDocument/2006/relationships/hyperlink" Target="https://youtu.be/WxWMfrmNFtc" TargetMode="External"/><Relationship Id="rId32" Type="http://schemas.openxmlformats.org/officeDocument/2006/relationships/hyperlink" Target="https://files.afu.se/Downloads/Transcripts/ExoAcademian%20(Darren%20King)/" TargetMode="External"/><Relationship Id="rId53" Type="http://schemas.openxmlformats.org/officeDocument/2006/relationships/hyperlink" Target="https://youtu.be/RtwPEqg2lTY" TargetMode="External"/><Relationship Id="rId74" Type="http://schemas.openxmlformats.org/officeDocument/2006/relationships/hyperlink" Target="https://files.afu.se/Downloads/Transcripts/ExoAcademian%20(Darren%20King)/" TargetMode="External"/><Relationship Id="rId128" Type="http://schemas.openxmlformats.org/officeDocument/2006/relationships/hyperlink" Target="https://files.afu.se/Downloads/Transcripts/ExoAcademian%20(Darren%20King)/" TargetMode="External"/><Relationship Id="rId149" Type="http://schemas.openxmlformats.org/officeDocument/2006/relationships/hyperlink" Target="https://youtu.be/RSFDkD2Jxxw" TargetMode="External"/><Relationship Id="rId5" Type="http://schemas.openxmlformats.org/officeDocument/2006/relationships/hyperlink" Target="https://youtu.be/9AQHZO_JUSY" TargetMode="External"/><Relationship Id="rId95" Type="http://schemas.openxmlformats.org/officeDocument/2006/relationships/hyperlink" Target="https://youtu.be/ypEFS2hsWcA" TargetMode="External"/><Relationship Id="rId160" Type="http://schemas.openxmlformats.org/officeDocument/2006/relationships/hyperlink" Target="https://files.afu.se/Downloads/Transcripts/ExoAcademian%20(Darren%20King)/" TargetMode="External"/><Relationship Id="rId181" Type="http://schemas.openxmlformats.org/officeDocument/2006/relationships/hyperlink" Target="https://youtu.be/1b0DVDtUODI" TargetMode="External"/><Relationship Id="rId216" Type="http://schemas.openxmlformats.org/officeDocument/2006/relationships/hyperlink" Target="https://files.afu.se/Downloads/Transcripts/ExoAcademian%20(Darren%20King)/" TargetMode="External"/><Relationship Id="rId237" Type="http://schemas.openxmlformats.org/officeDocument/2006/relationships/hyperlink" Target="https://youtu.be/hhmMxW0xzsQ" TargetMode="External"/><Relationship Id="rId22" Type="http://schemas.openxmlformats.org/officeDocument/2006/relationships/hyperlink" Target="https://files.afu.se/Downloads/Transcripts/ExoAcademian%20(Darren%20King)/" TargetMode="External"/><Relationship Id="rId43" Type="http://schemas.openxmlformats.org/officeDocument/2006/relationships/hyperlink" Target="https://youtu.be/mjuDDFUmPds" TargetMode="External"/><Relationship Id="rId64" Type="http://schemas.openxmlformats.org/officeDocument/2006/relationships/hyperlink" Target="https://files.afu.se/Downloads/Transcripts/ExoAcademian%20(Darren%20King)/" TargetMode="External"/><Relationship Id="rId118" Type="http://schemas.openxmlformats.org/officeDocument/2006/relationships/hyperlink" Target="https://files.afu.se/Downloads/Transcripts/ExoAcademian%20(Darren%20King)/" TargetMode="External"/><Relationship Id="rId139" Type="http://schemas.openxmlformats.org/officeDocument/2006/relationships/hyperlink" Target="https://youtu.be/5hYqJlZciY0" TargetMode="External"/><Relationship Id="rId85" Type="http://schemas.openxmlformats.org/officeDocument/2006/relationships/hyperlink" Target="https://youtu.be/OQi-gbzIzes" TargetMode="External"/><Relationship Id="rId150" Type="http://schemas.openxmlformats.org/officeDocument/2006/relationships/hyperlink" Target="https://files.afu.se/Downloads/Transcripts/ExoAcademian%20(Darren%20King)/" TargetMode="External"/><Relationship Id="rId171" Type="http://schemas.openxmlformats.org/officeDocument/2006/relationships/hyperlink" Target="https://youtu.be/UYs28QFhvPc" TargetMode="External"/><Relationship Id="rId192" Type="http://schemas.openxmlformats.org/officeDocument/2006/relationships/hyperlink" Target="https://files.afu.se/Downloads/Transcripts/ExoAcademian%20(Darren%20King)/" TargetMode="External"/><Relationship Id="rId206" Type="http://schemas.openxmlformats.org/officeDocument/2006/relationships/hyperlink" Target="https://files.afu.se/Downloads/Transcripts/ExoAcademian%20(Darren%20King)/" TargetMode="External"/><Relationship Id="rId227" Type="http://schemas.openxmlformats.org/officeDocument/2006/relationships/hyperlink" Target="https://youtu.be/d7jL6dMBFUw" TargetMode="External"/><Relationship Id="rId248" Type="http://schemas.openxmlformats.org/officeDocument/2006/relationships/hyperlink" Target="https://files.afu.se/Downloads/Transcripts/ExoAcademian%20(Darren%20King)/" TargetMode="External"/><Relationship Id="rId12" Type="http://schemas.openxmlformats.org/officeDocument/2006/relationships/hyperlink" Target="https://files.afu.se/Downloads/Transcripts/ExoAcademian%20(Darren%20King)/" TargetMode="External"/><Relationship Id="rId33" Type="http://schemas.openxmlformats.org/officeDocument/2006/relationships/hyperlink" Target="https://youtu.be/aB0o1J6ON68" TargetMode="External"/><Relationship Id="rId108" Type="http://schemas.openxmlformats.org/officeDocument/2006/relationships/hyperlink" Target="https://files.afu.se/Downloads/Transcripts/ExoAcademian%20(Darren%20King)/" TargetMode="External"/><Relationship Id="rId129" Type="http://schemas.openxmlformats.org/officeDocument/2006/relationships/hyperlink" Target="https://youtu.be/tLgXwCKG__M" TargetMode="External"/><Relationship Id="rId54" Type="http://schemas.openxmlformats.org/officeDocument/2006/relationships/hyperlink" Target="https://files.afu.se/Downloads/Transcripts/ExoAcademian%20(Darren%20King)/" TargetMode="External"/><Relationship Id="rId75" Type="http://schemas.openxmlformats.org/officeDocument/2006/relationships/hyperlink" Target="https://youtu.be/REAgkoQEoFA" TargetMode="External"/><Relationship Id="rId96" Type="http://schemas.openxmlformats.org/officeDocument/2006/relationships/hyperlink" Target="https://files.afu.se/Downloads/Transcripts/ExoAcademian%20(Darren%20King)/" TargetMode="External"/><Relationship Id="rId140" Type="http://schemas.openxmlformats.org/officeDocument/2006/relationships/hyperlink" Target="https://files.afu.se/Downloads/Transcripts/ExoAcademian%20(Darren%20King)/" TargetMode="External"/><Relationship Id="rId161" Type="http://schemas.openxmlformats.org/officeDocument/2006/relationships/hyperlink" Target="https://youtu.be/zIXMGq1LRg8" TargetMode="External"/><Relationship Id="rId182" Type="http://schemas.openxmlformats.org/officeDocument/2006/relationships/hyperlink" Target="https://files.afu.se/Downloads/Transcripts/ExoAcademian%20(Darren%20King)/" TargetMode="External"/><Relationship Id="rId217" Type="http://schemas.openxmlformats.org/officeDocument/2006/relationships/hyperlink" Target="https://youtu.be/4m2oUVwnjQ8" TargetMode="External"/><Relationship Id="rId6" Type="http://schemas.openxmlformats.org/officeDocument/2006/relationships/hyperlink" Target="https://files.afu.se/Downloads/Transcripts/ExoAcademian%20(Darren%20King)/" TargetMode="External"/><Relationship Id="rId238" Type="http://schemas.openxmlformats.org/officeDocument/2006/relationships/hyperlink" Target="https://files.afu.se/Downloads/Transcripts/ExoAcademian%20(Darren%20King)/" TargetMode="External"/><Relationship Id="rId23" Type="http://schemas.openxmlformats.org/officeDocument/2006/relationships/hyperlink" Target="https://youtu.be/VBpk4wAUZpA" TargetMode="External"/><Relationship Id="rId119" Type="http://schemas.openxmlformats.org/officeDocument/2006/relationships/hyperlink" Target="https://youtu.be/IUPKpXjxoZA" TargetMode="External"/><Relationship Id="rId44" Type="http://schemas.openxmlformats.org/officeDocument/2006/relationships/hyperlink" Target="https://files.afu.se/Downloads/Transcripts/ExoAcademian%20(Darren%20King)/" TargetMode="External"/><Relationship Id="rId65" Type="http://schemas.openxmlformats.org/officeDocument/2006/relationships/hyperlink" Target="https://youtu.be/EiPYrm0SHuI" TargetMode="External"/><Relationship Id="rId86" Type="http://schemas.openxmlformats.org/officeDocument/2006/relationships/hyperlink" Target="https://files.afu.se/Downloads/Transcripts/ExoAcademian%20(Darren%20King)/" TargetMode="External"/><Relationship Id="rId130" Type="http://schemas.openxmlformats.org/officeDocument/2006/relationships/hyperlink" Target="https://files.afu.se/Downloads/Transcripts/ExoAcademian%20(Darren%20King)/" TargetMode="External"/><Relationship Id="rId151" Type="http://schemas.openxmlformats.org/officeDocument/2006/relationships/hyperlink" Target="https://youtu.be/7f-oy4UUp7E" TargetMode="External"/><Relationship Id="rId172" Type="http://schemas.openxmlformats.org/officeDocument/2006/relationships/hyperlink" Target="https://files.afu.se/Downloads/Transcripts/ExoAcademian%20(Darren%20King)/" TargetMode="External"/><Relationship Id="rId193" Type="http://schemas.openxmlformats.org/officeDocument/2006/relationships/hyperlink" Target="https://youtu.be/IFLFrAz0xcY" TargetMode="External"/><Relationship Id="rId207" Type="http://schemas.openxmlformats.org/officeDocument/2006/relationships/hyperlink" Target="https://youtu.be/lvG9kk2MLEQ" TargetMode="External"/><Relationship Id="rId228" Type="http://schemas.openxmlformats.org/officeDocument/2006/relationships/hyperlink" Target="https://files.afu.se/Downloads/Transcripts/ExoAcademian%20(Darren%20King)/" TargetMode="External"/><Relationship Id="rId249" Type="http://schemas.openxmlformats.org/officeDocument/2006/relationships/hyperlink" Target="https://youtu.be/qcMIjyhY0O0" TargetMode="External"/><Relationship Id="rId13" Type="http://schemas.openxmlformats.org/officeDocument/2006/relationships/hyperlink" Target="https://youtu.be/1rLJcbnzKfA" TargetMode="External"/><Relationship Id="rId109" Type="http://schemas.openxmlformats.org/officeDocument/2006/relationships/hyperlink" Target="https://youtu.be/PHbSEz-MGOs" TargetMode="External"/><Relationship Id="rId34" Type="http://schemas.openxmlformats.org/officeDocument/2006/relationships/hyperlink" Target="https://files.afu.se/Downloads/Transcripts/ExoAcademian%20(Darren%20King)/" TargetMode="External"/><Relationship Id="rId55" Type="http://schemas.openxmlformats.org/officeDocument/2006/relationships/hyperlink" Target="https://youtu.be/UFL6WPHu53s" TargetMode="External"/><Relationship Id="rId76" Type="http://schemas.openxmlformats.org/officeDocument/2006/relationships/hyperlink" Target="https://files.afu.se/Downloads/Transcripts/ExoAcademian%20(Darren%20King)/" TargetMode="External"/><Relationship Id="rId97" Type="http://schemas.openxmlformats.org/officeDocument/2006/relationships/hyperlink" Target="https://youtu.be/LajlzWvWuBs" TargetMode="External"/><Relationship Id="rId120" Type="http://schemas.openxmlformats.org/officeDocument/2006/relationships/hyperlink" Target="https://files.afu.se/Downloads/Transcripts/ExoAcademian%20(Darren%20King)/" TargetMode="External"/><Relationship Id="rId141" Type="http://schemas.openxmlformats.org/officeDocument/2006/relationships/hyperlink" Target="https://youtu.be/GAMknG8VjDg" TargetMode="External"/><Relationship Id="rId7" Type="http://schemas.openxmlformats.org/officeDocument/2006/relationships/hyperlink" Target="https://youtu.be/epO-gbJDvDc" TargetMode="External"/><Relationship Id="rId162" Type="http://schemas.openxmlformats.org/officeDocument/2006/relationships/hyperlink" Target="https://files.afu.se/Downloads/Transcripts/ExoAcademian%20(Darren%20King)/" TargetMode="External"/><Relationship Id="rId183" Type="http://schemas.openxmlformats.org/officeDocument/2006/relationships/hyperlink" Target="https://youtu.be/Woymq4KKgdc" TargetMode="External"/><Relationship Id="rId218" Type="http://schemas.openxmlformats.org/officeDocument/2006/relationships/hyperlink" Target="https://files.afu.se/Downloads/Transcripts/ExoAcademian%20(Darren%20King)/" TargetMode="External"/><Relationship Id="rId239" Type="http://schemas.openxmlformats.org/officeDocument/2006/relationships/hyperlink" Target="https://youtu.be/2oc05GfEQDs" TargetMode="External"/><Relationship Id="rId250" Type="http://schemas.openxmlformats.org/officeDocument/2006/relationships/hyperlink" Target="https://files.afu.se/Downloads/Transcripts/ExoAcademian%20(Darren%20King)/" TargetMode="External"/><Relationship Id="rId24" Type="http://schemas.openxmlformats.org/officeDocument/2006/relationships/hyperlink" Target="https://files.afu.se/Downloads/Transcripts/ExoAcademian%20(Darren%20King)/" TargetMode="External"/><Relationship Id="rId45" Type="http://schemas.openxmlformats.org/officeDocument/2006/relationships/hyperlink" Target="https://youtu.be/_MtFKmlc6Hc" TargetMode="External"/><Relationship Id="rId66" Type="http://schemas.openxmlformats.org/officeDocument/2006/relationships/hyperlink" Target="https://files.afu.se/Downloads/Transcripts/ExoAcademian%20(Darren%20King)/" TargetMode="External"/><Relationship Id="rId87" Type="http://schemas.openxmlformats.org/officeDocument/2006/relationships/hyperlink" Target="https://youtu.be/55FrxNL2Iy0" TargetMode="External"/><Relationship Id="rId110" Type="http://schemas.openxmlformats.org/officeDocument/2006/relationships/hyperlink" Target="https://files.afu.se/Downloads/Transcripts/ExoAcademian%20(Darren%20King)/" TargetMode="External"/><Relationship Id="rId131" Type="http://schemas.openxmlformats.org/officeDocument/2006/relationships/hyperlink" Target="https://youtu.be/Yc_EdjRlqM8" TargetMode="External"/><Relationship Id="rId152" Type="http://schemas.openxmlformats.org/officeDocument/2006/relationships/hyperlink" Target="https://files.afu.se/Downloads/Transcripts/ExoAcademian%20(Darren%20King)/" TargetMode="External"/><Relationship Id="rId173" Type="http://schemas.openxmlformats.org/officeDocument/2006/relationships/hyperlink" Target="https://youtu.be/BBRfe_eG-eM" TargetMode="External"/><Relationship Id="rId194" Type="http://schemas.openxmlformats.org/officeDocument/2006/relationships/hyperlink" Target="https://files.afu.se/Downloads/Transcripts/ExoAcademian%20(Darren%20King)/" TargetMode="External"/><Relationship Id="rId208" Type="http://schemas.openxmlformats.org/officeDocument/2006/relationships/hyperlink" Target="https://files.afu.se/Downloads/Transcripts/ExoAcademian%20(Darren%20King)/" TargetMode="External"/><Relationship Id="rId229" Type="http://schemas.openxmlformats.org/officeDocument/2006/relationships/hyperlink" Target="https://youtu.be/YYL_wgSNbXM" TargetMode="External"/><Relationship Id="rId240" Type="http://schemas.openxmlformats.org/officeDocument/2006/relationships/hyperlink" Target="https://files.afu.se/Downloads/Transcripts/ExoAcademian%20(Darren%20King)/" TargetMode="External"/><Relationship Id="rId14" Type="http://schemas.openxmlformats.org/officeDocument/2006/relationships/hyperlink" Target="https://files.afu.se/Downloads/Transcripts/ExoAcademian%20(Darren%20King)/" TargetMode="External"/><Relationship Id="rId35" Type="http://schemas.openxmlformats.org/officeDocument/2006/relationships/hyperlink" Target="https://youtu.be/_sdUW10g164" TargetMode="External"/><Relationship Id="rId56" Type="http://schemas.openxmlformats.org/officeDocument/2006/relationships/hyperlink" Target="https://files.afu.se/Downloads/Transcripts/ExoAcademian%20(Darren%20King)/" TargetMode="External"/><Relationship Id="rId77" Type="http://schemas.openxmlformats.org/officeDocument/2006/relationships/hyperlink" Target="https://youtu.be/eS684oJ-6-8" TargetMode="External"/><Relationship Id="rId100" Type="http://schemas.openxmlformats.org/officeDocument/2006/relationships/hyperlink" Target="https://files.afu.se/Downloads/Transcripts/ExoAcademian%20(Darren%20King)/" TargetMode="External"/><Relationship Id="rId8" Type="http://schemas.openxmlformats.org/officeDocument/2006/relationships/hyperlink" Target="https://files.afu.se/Downloads/Transcripts/ExoAcademian%20(Darren%20King)/" TargetMode="External"/><Relationship Id="rId98" Type="http://schemas.openxmlformats.org/officeDocument/2006/relationships/hyperlink" Target="https://files.afu.se/Downloads/Transcripts/ExoAcademian%20(Darren%20King)/" TargetMode="External"/><Relationship Id="rId121" Type="http://schemas.openxmlformats.org/officeDocument/2006/relationships/hyperlink" Target="https://youtu.be/76DPrt9S1Ko" TargetMode="External"/><Relationship Id="rId142" Type="http://schemas.openxmlformats.org/officeDocument/2006/relationships/hyperlink" Target="https://files.afu.se/Downloads/Transcripts/ExoAcademian%20(Darren%20King)/" TargetMode="External"/><Relationship Id="rId163" Type="http://schemas.openxmlformats.org/officeDocument/2006/relationships/hyperlink" Target="https://youtu.be/fCL_Mw_EJWs" TargetMode="External"/><Relationship Id="rId184" Type="http://schemas.openxmlformats.org/officeDocument/2006/relationships/hyperlink" Target="https://files.afu.se/Downloads/Transcripts/ExoAcademian%20(Darren%20King)/" TargetMode="External"/><Relationship Id="rId219" Type="http://schemas.openxmlformats.org/officeDocument/2006/relationships/hyperlink" Target="https://youtu.be/QINIqpCfUtU" TargetMode="External"/><Relationship Id="rId230" Type="http://schemas.openxmlformats.org/officeDocument/2006/relationships/hyperlink" Target="https://files.afu.se/Downloads/Transcripts/ExoAcademian%20(Darren%20King)/" TargetMode="External"/><Relationship Id="rId25" Type="http://schemas.openxmlformats.org/officeDocument/2006/relationships/hyperlink" Target="https://youtu.be/shJdI1Htoas" TargetMode="External"/><Relationship Id="rId46" Type="http://schemas.openxmlformats.org/officeDocument/2006/relationships/hyperlink" Target="https://files.afu.se/Downloads/Transcripts/ExoAcademian%20(Darren%20King)/" TargetMode="External"/><Relationship Id="rId67" Type="http://schemas.openxmlformats.org/officeDocument/2006/relationships/hyperlink" Target="https://youtu.be/--sxWd-3MQ8" TargetMode="External"/><Relationship Id="rId88" Type="http://schemas.openxmlformats.org/officeDocument/2006/relationships/hyperlink" Target="https://files.afu.se/Downloads/Transcripts/ExoAcademian%20(Darren%20King)/" TargetMode="External"/><Relationship Id="rId111" Type="http://schemas.openxmlformats.org/officeDocument/2006/relationships/hyperlink" Target="https://youtu.be/C1MUzQv0SyQ" TargetMode="External"/><Relationship Id="rId132" Type="http://schemas.openxmlformats.org/officeDocument/2006/relationships/hyperlink" Target="https://files.afu.se/Downloads/Transcripts/ExoAcademian%20(Darren%20King)/" TargetMode="External"/><Relationship Id="rId153" Type="http://schemas.openxmlformats.org/officeDocument/2006/relationships/hyperlink" Target="https://youtu.be/til19t-vnyc" TargetMode="External"/><Relationship Id="rId174" Type="http://schemas.openxmlformats.org/officeDocument/2006/relationships/hyperlink" Target="https://files.afu.se/Downloads/Transcripts/ExoAcademian%20(Darren%20King)/" TargetMode="External"/><Relationship Id="rId195" Type="http://schemas.openxmlformats.org/officeDocument/2006/relationships/hyperlink" Target="https://youtu.be/r--g04gT4Mk" TargetMode="External"/><Relationship Id="rId209" Type="http://schemas.openxmlformats.org/officeDocument/2006/relationships/hyperlink" Target="https://youtu.be/M6dgKTfsooA" TargetMode="External"/><Relationship Id="rId220" Type="http://schemas.openxmlformats.org/officeDocument/2006/relationships/hyperlink" Target="https://files.afu.se/Downloads/Transcripts/ExoAcademian%20(Darren%20King)/" TargetMode="External"/><Relationship Id="rId241" Type="http://schemas.openxmlformats.org/officeDocument/2006/relationships/hyperlink" Target="https://youtu.be/fhzEZFEH3n8" TargetMode="External"/><Relationship Id="rId15" Type="http://schemas.openxmlformats.org/officeDocument/2006/relationships/hyperlink" Target="https://youtu.be/7Z6_hxjjvdM" TargetMode="External"/><Relationship Id="rId36" Type="http://schemas.openxmlformats.org/officeDocument/2006/relationships/hyperlink" Target="https://files.afu.se/Downloads/Transcripts/ExoAcademian%20(Darren%20King)/" TargetMode="External"/><Relationship Id="rId57" Type="http://schemas.openxmlformats.org/officeDocument/2006/relationships/hyperlink" Target="https://youtu.be/LS1ndUZBADE" TargetMode="External"/><Relationship Id="rId78" Type="http://schemas.openxmlformats.org/officeDocument/2006/relationships/hyperlink" Target="https://files.afu.se/Downloads/Transcripts/ExoAcademian%20(Darren%20King)/" TargetMode="External"/><Relationship Id="rId99" Type="http://schemas.openxmlformats.org/officeDocument/2006/relationships/hyperlink" Target="https://youtu.be/Jq7EDbeE5KE" TargetMode="External"/><Relationship Id="rId101" Type="http://schemas.openxmlformats.org/officeDocument/2006/relationships/hyperlink" Target="https://youtu.be/nzfwMpFJvAo" TargetMode="External"/><Relationship Id="rId122" Type="http://schemas.openxmlformats.org/officeDocument/2006/relationships/hyperlink" Target="https://files.afu.se/Downloads/Transcripts/ExoAcademian%20(Darren%20King)/" TargetMode="External"/><Relationship Id="rId143" Type="http://schemas.openxmlformats.org/officeDocument/2006/relationships/hyperlink" Target="https://youtu.be/KbZc9EVEQeE" TargetMode="External"/><Relationship Id="rId164" Type="http://schemas.openxmlformats.org/officeDocument/2006/relationships/hyperlink" Target="https://files.afu.se/Downloads/Transcripts/ExoAcademian%20(Darren%20King)/" TargetMode="External"/><Relationship Id="rId185" Type="http://schemas.openxmlformats.org/officeDocument/2006/relationships/hyperlink" Target="https://youtu.be/6co-hErr8uI" TargetMode="External"/><Relationship Id="rId4" Type="http://schemas.openxmlformats.org/officeDocument/2006/relationships/hyperlink" Target="https://files.afu.se/Downloads/Transcripts/ExoAcademian%20(Darren%20King)/" TargetMode="External"/><Relationship Id="rId9" Type="http://schemas.openxmlformats.org/officeDocument/2006/relationships/hyperlink" Target="https://youtu.be/VPLkqG3X8BI" TargetMode="External"/><Relationship Id="rId180" Type="http://schemas.openxmlformats.org/officeDocument/2006/relationships/hyperlink" Target="https://files.afu.se/Downloads/Transcripts/ExoAcademian%20(Darren%20King)/" TargetMode="External"/><Relationship Id="rId210" Type="http://schemas.openxmlformats.org/officeDocument/2006/relationships/hyperlink" Target="https://files.afu.se/Downloads/Transcripts/ExoAcademian%20(Darren%20King)/" TargetMode="External"/><Relationship Id="rId215" Type="http://schemas.openxmlformats.org/officeDocument/2006/relationships/hyperlink" Target="https://youtu.be/LCBJg9Tv0ls" TargetMode="External"/><Relationship Id="rId236" Type="http://schemas.openxmlformats.org/officeDocument/2006/relationships/hyperlink" Target="https://files.afu.se/Downloads/Transcripts/ExoAcademian%20(Darren%20King)/" TargetMode="External"/><Relationship Id="rId26" Type="http://schemas.openxmlformats.org/officeDocument/2006/relationships/hyperlink" Target="https://files.afu.se/Downloads/Transcripts/ExoAcademian%20(Darren%20King)/" TargetMode="External"/><Relationship Id="rId231" Type="http://schemas.openxmlformats.org/officeDocument/2006/relationships/hyperlink" Target="https://youtu.be/vvRSVXvP7es" TargetMode="External"/><Relationship Id="rId47" Type="http://schemas.openxmlformats.org/officeDocument/2006/relationships/hyperlink" Target="https://youtu.be/DntQSPPknUE" TargetMode="External"/><Relationship Id="rId68" Type="http://schemas.openxmlformats.org/officeDocument/2006/relationships/hyperlink" Target="https://files.afu.se/Downloads/Transcripts/ExoAcademian%20(Darren%20King)/" TargetMode="External"/><Relationship Id="rId89" Type="http://schemas.openxmlformats.org/officeDocument/2006/relationships/hyperlink" Target="https://youtu.be/1Eei2ZCGwfs" TargetMode="External"/><Relationship Id="rId112" Type="http://schemas.openxmlformats.org/officeDocument/2006/relationships/hyperlink" Target="https://files.afu.se/Downloads/Transcripts/ExoAcademian%20(Darren%20King)/" TargetMode="External"/><Relationship Id="rId133" Type="http://schemas.openxmlformats.org/officeDocument/2006/relationships/hyperlink" Target="https://youtu.be/OTtzm7jNx3E" TargetMode="External"/><Relationship Id="rId154" Type="http://schemas.openxmlformats.org/officeDocument/2006/relationships/hyperlink" Target="https://files.afu.se/Downloads/Transcripts/ExoAcademian%20(Darren%20King)/" TargetMode="External"/><Relationship Id="rId175" Type="http://schemas.openxmlformats.org/officeDocument/2006/relationships/hyperlink" Target="https://youtu.be/gQmYAP9Og5M" TargetMode="External"/><Relationship Id="rId196" Type="http://schemas.openxmlformats.org/officeDocument/2006/relationships/hyperlink" Target="https://files.afu.se/Downloads/Transcripts/ExoAcademian%20(Darren%20King)/" TargetMode="External"/><Relationship Id="rId200" Type="http://schemas.openxmlformats.org/officeDocument/2006/relationships/hyperlink" Target="https://files.afu.se/Downloads/Transcripts/ExoAcademian%20(Darren%20King)/" TargetMode="External"/><Relationship Id="rId16" Type="http://schemas.openxmlformats.org/officeDocument/2006/relationships/hyperlink" Target="https://files.afu.se/Downloads/Transcripts/ExoAcademian%20(Darren%20King)/" TargetMode="External"/><Relationship Id="rId221" Type="http://schemas.openxmlformats.org/officeDocument/2006/relationships/hyperlink" Target="https://youtu.be/w0u7PUPlo6Y" TargetMode="External"/><Relationship Id="rId242" Type="http://schemas.openxmlformats.org/officeDocument/2006/relationships/hyperlink" Target="https://files.afu.se/Downloads/Transcripts/ExoAcademian%20(Darren%20King)/" TargetMode="External"/><Relationship Id="rId37" Type="http://schemas.openxmlformats.org/officeDocument/2006/relationships/hyperlink" Target="https://youtu.be/_ezuRvOeJNY" TargetMode="External"/><Relationship Id="rId58" Type="http://schemas.openxmlformats.org/officeDocument/2006/relationships/hyperlink" Target="https://files.afu.se/Downloads/Transcripts/ExoAcademian%20(Darren%20King)/" TargetMode="External"/><Relationship Id="rId79" Type="http://schemas.openxmlformats.org/officeDocument/2006/relationships/hyperlink" Target="https://youtu.be/l8b2NIRIvc4" TargetMode="External"/><Relationship Id="rId102" Type="http://schemas.openxmlformats.org/officeDocument/2006/relationships/hyperlink" Target="https://files.afu.se/Downloads/Transcripts/ExoAcademian%20(Darren%20King)/" TargetMode="External"/><Relationship Id="rId123" Type="http://schemas.openxmlformats.org/officeDocument/2006/relationships/hyperlink" Target="https://youtu.be/OJgiygdMhfU" TargetMode="External"/><Relationship Id="rId144" Type="http://schemas.openxmlformats.org/officeDocument/2006/relationships/hyperlink" Target="https://files.afu.se/Downloads/Transcripts/ExoAcademian%20(Darren%20King)/" TargetMode="External"/><Relationship Id="rId90" Type="http://schemas.openxmlformats.org/officeDocument/2006/relationships/hyperlink" Target="https://files.afu.se/Downloads/Transcripts/ExoAcademian%20(Darren%20King)/" TargetMode="External"/><Relationship Id="rId165" Type="http://schemas.openxmlformats.org/officeDocument/2006/relationships/hyperlink" Target="https://youtu.be/0U9vfEbLLMA" TargetMode="External"/><Relationship Id="rId186" Type="http://schemas.openxmlformats.org/officeDocument/2006/relationships/hyperlink" Target="https://files.afu.se/Downloads/Transcripts/ExoAcademian%20(Darren%20King)/" TargetMode="External"/><Relationship Id="rId211" Type="http://schemas.openxmlformats.org/officeDocument/2006/relationships/hyperlink" Target="https://youtu.be/BYzXoYRYqpk" TargetMode="External"/><Relationship Id="rId232" Type="http://schemas.openxmlformats.org/officeDocument/2006/relationships/hyperlink" Target="https://files.afu.se/Downloads/Transcripts/ExoAcademian%20(Darren%20King)/" TargetMode="External"/><Relationship Id="rId27" Type="http://schemas.openxmlformats.org/officeDocument/2006/relationships/hyperlink" Target="https://youtu.be/H14JjZjEvDo" TargetMode="External"/><Relationship Id="rId48" Type="http://schemas.openxmlformats.org/officeDocument/2006/relationships/hyperlink" Target="https://files.afu.se/Downloads/Transcripts/ExoAcademian%20(Darren%20King)/" TargetMode="External"/><Relationship Id="rId69" Type="http://schemas.openxmlformats.org/officeDocument/2006/relationships/hyperlink" Target="https://youtu.be/DvMA9jCZx7w" TargetMode="External"/><Relationship Id="rId113" Type="http://schemas.openxmlformats.org/officeDocument/2006/relationships/hyperlink" Target="https://youtu.be/xwFReLAOH90" TargetMode="External"/><Relationship Id="rId134" Type="http://schemas.openxmlformats.org/officeDocument/2006/relationships/hyperlink" Target="https://files.afu.se/Downloads/Transcripts/ExoAcademian%20(Darren%20King)/" TargetMode="External"/><Relationship Id="rId80" Type="http://schemas.openxmlformats.org/officeDocument/2006/relationships/hyperlink" Target="https://files.afu.se/Downloads/Transcripts/ExoAcademian%20(Darren%20King)/" TargetMode="External"/><Relationship Id="rId155" Type="http://schemas.openxmlformats.org/officeDocument/2006/relationships/hyperlink" Target="https://youtu.be/KDDLXbPcvXY" TargetMode="External"/><Relationship Id="rId176" Type="http://schemas.openxmlformats.org/officeDocument/2006/relationships/hyperlink" Target="https://files.afu.se/Downloads/Transcripts/ExoAcademian%20(Darren%20King)/" TargetMode="External"/><Relationship Id="rId197" Type="http://schemas.openxmlformats.org/officeDocument/2006/relationships/hyperlink" Target="https://youtu.be/OgGq9SPWs50" TargetMode="External"/><Relationship Id="rId201" Type="http://schemas.openxmlformats.org/officeDocument/2006/relationships/hyperlink" Target="https://youtu.be/wv0sVVh7eBA" TargetMode="External"/><Relationship Id="rId222" Type="http://schemas.openxmlformats.org/officeDocument/2006/relationships/hyperlink" Target="https://files.afu.se/Downloads/Transcripts/ExoAcademian%20(Darren%20King)/" TargetMode="External"/><Relationship Id="rId243" Type="http://schemas.openxmlformats.org/officeDocument/2006/relationships/hyperlink" Target="https://youtu.be/eYSuVi6v0DI" TargetMode="External"/><Relationship Id="rId17" Type="http://schemas.openxmlformats.org/officeDocument/2006/relationships/hyperlink" Target="https://youtu.be/qUo3yQXG4Wo" TargetMode="External"/><Relationship Id="rId38" Type="http://schemas.openxmlformats.org/officeDocument/2006/relationships/hyperlink" Target="https://files.afu.se/Downloads/Transcripts/ExoAcademian%20(Darren%20King)/" TargetMode="External"/><Relationship Id="rId59" Type="http://schemas.openxmlformats.org/officeDocument/2006/relationships/hyperlink" Target="https://youtu.be/4I5IhJTh718" TargetMode="External"/><Relationship Id="rId103" Type="http://schemas.openxmlformats.org/officeDocument/2006/relationships/hyperlink" Target="https://youtu.be/SJ8yp5Km_RU" TargetMode="External"/><Relationship Id="rId124" Type="http://schemas.openxmlformats.org/officeDocument/2006/relationships/hyperlink" Target="https://files.afu.se/Downloads/Transcripts/ExoAcademian%20(Darren%20King)/" TargetMode="External"/><Relationship Id="rId70" Type="http://schemas.openxmlformats.org/officeDocument/2006/relationships/hyperlink" Target="https://files.afu.se/Downloads/Transcripts/ExoAcademian%20(Darren%20King)/" TargetMode="External"/><Relationship Id="rId91" Type="http://schemas.openxmlformats.org/officeDocument/2006/relationships/hyperlink" Target="https://youtu.be/TvyutNDw9ug" TargetMode="External"/><Relationship Id="rId145" Type="http://schemas.openxmlformats.org/officeDocument/2006/relationships/hyperlink" Target="https://youtu.be/f2E-eAzLyjc" TargetMode="External"/><Relationship Id="rId166" Type="http://schemas.openxmlformats.org/officeDocument/2006/relationships/hyperlink" Target="https://files.afu.se/Downloads/Transcripts/ExoAcademian%20(Darren%20King)/" TargetMode="External"/><Relationship Id="rId187" Type="http://schemas.openxmlformats.org/officeDocument/2006/relationships/hyperlink" Target="https://youtu.be/Ddfx5rzsDlo" TargetMode="External"/><Relationship Id="rId1" Type="http://schemas.openxmlformats.org/officeDocument/2006/relationships/hyperlink" Target="https://youtu.be/Q5zEUW4hr8w" TargetMode="External"/><Relationship Id="rId212" Type="http://schemas.openxmlformats.org/officeDocument/2006/relationships/hyperlink" Target="https://files.afu.se/Downloads/Transcripts/ExoAcademian%20(Darren%20King)/" TargetMode="External"/><Relationship Id="rId233" Type="http://schemas.openxmlformats.org/officeDocument/2006/relationships/hyperlink" Target="https://youtu.be/Co-i8qqBaWM" TargetMode="External"/><Relationship Id="rId28" Type="http://schemas.openxmlformats.org/officeDocument/2006/relationships/hyperlink" Target="https://files.afu.se/Downloads/Transcripts/ExoAcademian%20(Darren%20King)/" TargetMode="External"/><Relationship Id="rId49" Type="http://schemas.openxmlformats.org/officeDocument/2006/relationships/hyperlink" Target="https://youtu.be/dQW87M8UpRg" TargetMode="External"/><Relationship Id="rId114" Type="http://schemas.openxmlformats.org/officeDocument/2006/relationships/hyperlink" Target="https://files.afu.se/Downloads/Transcripts/ExoAcademian%20(Darren%20King)/" TargetMode="External"/><Relationship Id="rId60" Type="http://schemas.openxmlformats.org/officeDocument/2006/relationships/hyperlink" Target="https://files.afu.se/Downloads/Transcripts/ExoAcademian%20(Darren%20King)/" TargetMode="External"/><Relationship Id="rId81" Type="http://schemas.openxmlformats.org/officeDocument/2006/relationships/hyperlink" Target="https://youtu.be/JTNmY5n1jZE" TargetMode="External"/><Relationship Id="rId135" Type="http://schemas.openxmlformats.org/officeDocument/2006/relationships/hyperlink" Target="https://youtu.be/6KXyI52b1PY" TargetMode="External"/><Relationship Id="rId156" Type="http://schemas.openxmlformats.org/officeDocument/2006/relationships/hyperlink" Target="https://files.afu.se/Downloads/Transcripts/ExoAcademian%20(Darren%20King)/" TargetMode="External"/><Relationship Id="rId177" Type="http://schemas.openxmlformats.org/officeDocument/2006/relationships/hyperlink" Target="https://youtu.be/P83Km7Ra2MI" TargetMode="External"/><Relationship Id="rId198" Type="http://schemas.openxmlformats.org/officeDocument/2006/relationships/hyperlink" Target="https://files.afu.se/Downloads/Transcripts/ExoAcademian%20(Darren%20King)/" TargetMode="External"/><Relationship Id="rId202" Type="http://schemas.openxmlformats.org/officeDocument/2006/relationships/hyperlink" Target="https://files.afu.se/Downloads/Transcripts/ExoAcademian%20(Darren%20King)/" TargetMode="External"/><Relationship Id="rId223" Type="http://schemas.openxmlformats.org/officeDocument/2006/relationships/hyperlink" Target="https://youtu.be/wH4h20xUfXk" TargetMode="External"/><Relationship Id="rId244" Type="http://schemas.openxmlformats.org/officeDocument/2006/relationships/hyperlink" Target="https://files.afu.se/Downloads/Transcripts/ExoAcademian%20(Darren%20King)/" TargetMode="External"/><Relationship Id="rId18" Type="http://schemas.openxmlformats.org/officeDocument/2006/relationships/hyperlink" Target="https://files.afu.se/Downloads/Transcripts/ExoAcademian%20(Darren%20King)/" TargetMode="External"/><Relationship Id="rId39" Type="http://schemas.openxmlformats.org/officeDocument/2006/relationships/hyperlink" Target="https://youtu.be/pVH2AY0ajk8" TargetMode="External"/><Relationship Id="rId50" Type="http://schemas.openxmlformats.org/officeDocument/2006/relationships/hyperlink" Target="https://files.afu.se/Downloads/Transcripts/ExoAcademian%20(Darren%20King)/" TargetMode="External"/><Relationship Id="rId104" Type="http://schemas.openxmlformats.org/officeDocument/2006/relationships/hyperlink" Target="https://files.afu.se/Downloads/Transcripts/ExoAcademian%20(Darren%20King)/" TargetMode="External"/><Relationship Id="rId125" Type="http://schemas.openxmlformats.org/officeDocument/2006/relationships/hyperlink" Target="https://youtu.be/XSwpWUGbxg4" TargetMode="External"/><Relationship Id="rId146" Type="http://schemas.openxmlformats.org/officeDocument/2006/relationships/hyperlink" Target="https://files.afu.se/Downloads/Transcripts/ExoAcademian%20(Darren%20King)/" TargetMode="External"/><Relationship Id="rId167" Type="http://schemas.openxmlformats.org/officeDocument/2006/relationships/hyperlink" Target="https://youtu.be/gei9627Z07g" TargetMode="External"/><Relationship Id="rId188" Type="http://schemas.openxmlformats.org/officeDocument/2006/relationships/hyperlink" Target="https://files.afu.se/Downloads/Transcripts/ExoAcademian%20(Darren%20King)/" TargetMode="External"/><Relationship Id="rId71" Type="http://schemas.openxmlformats.org/officeDocument/2006/relationships/hyperlink" Target="https://youtu.be/NTdGPWy7rP8" TargetMode="External"/><Relationship Id="rId92" Type="http://schemas.openxmlformats.org/officeDocument/2006/relationships/hyperlink" Target="https://files.afu.se/Downloads/Transcripts/ExoAcademian%20(Darren%20King)/" TargetMode="External"/><Relationship Id="rId213" Type="http://schemas.openxmlformats.org/officeDocument/2006/relationships/hyperlink" Target="https://youtu.be/nD4son_2vPw" TargetMode="External"/><Relationship Id="rId234" Type="http://schemas.openxmlformats.org/officeDocument/2006/relationships/hyperlink" Target="https://files.afu.se/Downloads/Transcripts/ExoAcademian%20(Darren%20King)/" TargetMode="External"/><Relationship Id="rId2" Type="http://schemas.openxmlformats.org/officeDocument/2006/relationships/hyperlink" Target="https://files.afu.se/Downloads/Transcripts/ExoAcademian%20(Darren%20King)/" TargetMode="External"/><Relationship Id="rId29" Type="http://schemas.openxmlformats.org/officeDocument/2006/relationships/hyperlink" Target="https://youtu.be/pa-Iafn0mis" TargetMode="External"/><Relationship Id="rId40" Type="http://schemas.openxmlformats.org/officeDocument/2006/relationships/hyperlink" Target="https://files.afu.se/Downloads/Transcripts/ExoAcademian%20(Darren%20King)/" TargetMode="External"/><Relationship Id="rId115" Type="http://schemas.openxmlformats.org/officeDocument/2006/relationships/hyperlink" Target="https://youtu.be/TrCLDyWVHGg" TargetMode="External"/><Relationship Id="rId136" Type="http://schemas.openxmlformats.org/officeDocument/2006/relationships/hyperlink" Target="https://files.afu.se/Downloads/Transcripts/ExoAcademian%20(Darren%20King)/" TargetMode="External"/><Relationship Id="rId157" Type="http://schemas.openxmlformats.org/officeDocument/2006/relationships/hyperlink" Target="https://youtu.be/Z3qpUo6j89s" TargetMode="External"/><Relationship Id="rId178" Type="http://schemas.openxmlformats.org/officeDocument/2006/relationships/hyperlink" Target="https://files.afu.se/Downloads/Transcripts/ExoAcademian%20(Darren%20King)/" TargetMode="External"/><Relationship Id="rId61" Type="http://schemas.openxmlformats.org/officeDocument/2006/relationships/hyperlink" Target="https://youtu.be/SFDUgbYMl-U" TargetMode="External"/><Relationship Id="rId82" Type="http://schemas.openxmlformats.org/officeDocument/2006/relationships/hyperlink" Target="https://files.afu.se/Downloads/Transcripts/ExoAcademian%20(Darren%20King)/" TargetMode="External"/><Relationship Id="rId199" Type="http://schemas.openxmlformats.org/officeDocument/2006/relationships/hyperlink" Target="https://youtu.be/6knFuXFLxkQ" TargetMode="External"/><Relationship Id="rId203" Type="http://schemas.openxmlformats.org/officeDocument/2006/relationships/hyperlink" Target="https://youtu.be/a2i9805Gnyc" TargetMode="External"/><Relationship Id="rId19" Type="http://schemas.openxmlformats.org/officeDocument/2006/relationships/hyperlink" Target="https://youtu.be/HmU-B1T9UKU" TargetMode="External"/><Relationship Id="rId224" Type="http://schemas.openxmlformats.org/officeDocument/2006/relationships/hyperlink" Target="https://files.afu.se/Downloads/Transcripts/ExoAcademian%20(Darren%20King)/" TargetMode="External"/><Relationship Id="rId245" Type="http://schemas.openxmlformats.org/officeDocument/2006/relationships/hyperlink" Target="https://youtu.be/27NWdyGpoZ4" TargetMode="External"/><Relationship Id="rId30" Type="http://schemas.openxmlformats.org/officeDocument/2006/relationships/hyperlink" Target="https://files.afu.se/Downloads/Transcripts/ExoAcademian%20(Darren%20King)/" TargetMode="External"/><Relationship Id="rId105" Type="http://schemas.openxmlformats.org/officeDocument/2006/relationships/hyperlink" Target="https://youtu.be/QxG2yv1td_4" TargetMode="External"/><Relationship Id="rId126" Type="http://schemas.openxmlformats.org/officeDocument/2006/relationships/hyperlink" Target="https://files.afu.se/Downloads/Transcripts/ExoAcademian%20(Darren%20King)/" TargetMode="External"/><Relationship Id="rId147" Type="http://schemas.openxmlformats.org/officeDocument/2006/relationships/hyperlink" Target="https://youtu.be/fuwvTUFFXgY" TargetMode="External"/><Relationship Id="rId168" Type="http://schemas.openxmlformats.org/officeDocument/2006/relationships/hyperlink" Target="https://files.afu.se/Downloads/Transcripts/ExoAcademian%20(Darren%20King)/" TargetMode="External"/><Relationship Id="rId51" Type="http://schemas.openxmlformats.org/officeDocument/2006/relationships/hyperlink" Target="https://youtu.be/FVMOEoYTlFM" TargetMode="External"/><Relationship Id="rId72" Type="http://schemas.openxmlformats.org/officeDocument/2006/relationships/hyperlink" Target="https://files.afu.se/Downloads/Transcripts/ExoAcademian%20(Darren%20King)/" TargetMode="External"/><Relationship Id="rId93" Type="http://schemas.openxmlformats.org/officeDocument/2006/relationships/hyperlink" Target="https://youtu.be/idspQRknXR4" TargetMode="External"/><Relationship Id="rId189" Type="http://schemas.openxmlformats.org/officeDocument/2006/relationships/hyperlink" Target="https://youtu.be/4XVq8BPyUsA" TargetMode="External"/><Relationship Id="rId3" Type="http://schemas.openxmlformats.org/officeDocument/2006/relationships/hyperlink" Target="https://youtu.be/cnDMk0TjaXg" TargetMode="External"/><Relationship Id="rId214" Type="http://schemas.openxmlformats.org/officeDocument/2006/relationships/hyperlink" Target="https://files.afu.se/Downloads/Transcripts/ExoAcademian%20(Darren%20King)/" TargetMode="External"/><Relationship Id="rId235" Type="http://schemas.openxmlformats.org/officeDocument/2006/relationships/hyperlink" Target="https://youtu.be/Y3qgSgcs0q0" TargetMode="External"/><Relationship Id="rId116" Type="http://schemas.openxmlformats.org/officeDocument/2006/relationships/hyperlink" Target="https://files.afu.se/Downloads/Transcripts/ExoAcademian%20(Darren%20King)/" TargetMode="External"/><Relationship Id="rId137" Type="http://schemas.openxmlformats.org/officeDocument/2006/relationships/hyperlink" Target="https://youtu.be/SNVQmqMDtXo" TargetMode="External"/><Relationship Id="rId158" Type="http://schemas.openxmlformats.org/officeDocument/2006/relationships/hyperlink" Target="https://files.afu.se/Downloads/Transcripts/ExoAcademian%20(Darren%20King)/" TargetMode="External"/><Relationship Id="rId20" Type="http://schemas.openxmlformats.org/officeDocument/2006/relationships/hyperlink" Target="https://files.afu.se/Downloads/Transcripts/ExoAcademian%20(Darren%20King)/" TargetMode="External"/><Relationship Id="rId41" Type="http://schemas.openxmlformats.org/officeDocument/2006/relationships/hyperlink" Target="https://youtu.be/LRuN371ib7o" TargetMode="External"/><Relationship Id="rId62" Type="http://schemas.openxmlformats.org/officeDocument/2006/relationships/hyperlink" Target="https://files.afu.se/Downloads/Transcripts/ExoAcademian%20(Darren%20King)/" TargetMode="External"/><Relationship Id="rId83" Type="http://schemas.openxmlformats.org/officeDocument/2006/relationships/hyperlink" Target="https://youtu.be/3U_IPoJPa68" TargetMode="External"/><Relationship Id="rId179" Type="http://schemas.openxmlformats.org/officeDocument/2006/relationships/hyperlink" Target="https://youtu.be/a0D7uUgQ844" TargetMode="External"/><Relationship Id="rId190" Type="http://schemas.openxmlformats.org/officeDocument/2006/relationships/hyperlink" Target="https://files.afu.se/Downloads/Transcripts/ExoAcademian%20(Darren%20King)/" TargetMode="External"/><Relationship Id="rId204" Type="http://schemas.openxmlformats.org/officeDocument/2006/relationships/hyperlink" Target="https://files.afu.se/Downloads/Transcripts/ExoAcademian%20(Darren%20King)/" TargetMode="External"/><Relationship Id="rId225" Type="http://schemas.openxmlformats.org/officeDocument/2006/relationships/hyperlink" Target="https://youtu.be/JiA2_1MmBvc" TargetMode="External"/><Relationship Id="rId246" Type="http://schemas.openxmlformats.org/officeDocument/2006/relationships/hyperlink" Target="https://files.afu.se/Downloads/Transcripts/ExoAcademian%20(Darren%20King)/" TargetMode="External"/><Relationship Id="rId106" Type="http://schemas.openxmlformats.org/officeDocument/2006/relationships/hyperlink" Target="https://files.afu.se/Downloads/Transcripts/ExoAcademian%20(Darren%20King)/" TargetMode="External"/><Relationship Id="rId127" Type="http://schemas.openxmlformats.org/officeDocument/2006/relationships/hyperlink" Target="https://youtu.be/DmEQL4FpFnU" TargetMode="External"/><Relationship Id="rId10" Type="http://schemas.openxmlformats.org/officeDocument/2006/relationships/hyperlink" Target="https://files.afu.se/Downloads/Transcripts/ExoAcademian%20(Darren%20King)/" TargetMode="External"/><Relationship Id="rId31" Type="http://schemas.openxmlformats.org/officeDocument/2006/relationships/hyperlink" Target="https://youtu.be/xHP4OC5tlDc" TargetMode="External"/><Relationship Id="rId52" Type="http://schemas.openxmlformats.org/officeDocument/2006/relationships/hyperlink" Target="https://files.afu.se/Downloads/Transcripts/ExoAcademian%20(Darren%20King)/" TargetMode="External"/><Relationship Id="rId73" Type="http://schemas.openxmlformats.org/officeDocument/2006/relationships/hyperlink" Target="https://youtu.be/wuweeYEGi4g" TargetMode="External"/><Relationship Id="rId94" Type="http://schemas.openxmlformats.org/officeDocument/2006/relationships/hyperlink" Target="https://files.afu.se/Downloads/Transcripts/ExoAcademian%20(Darren%20King)/" TargetMode="External"/><Relationship Id="rId148" Type="http://schemas.openxmlformats.org/officeDocument/2006/relationships/hyperlink" Target="https://files.afu.se/Downloads/Transcripts/ExoAcademian%20(Darren%20King)/" TargetMode="External"/><Relationship Id="rId169" Type="http://schemas.openxmlformats.org/officeDocument/2006/relationships/hyperlink" Target="https://youtu.be/E5x-KOrIii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6"/>
  <sheetViews>
    <sheetView tabSelected="1" workbookViewId="0">
      <selection activeCell="N2" sqref="N2"/>
    </sheetView>
  </sheetViews>
  <sheetFormatPr defaultColWidth="9" defaultRowHeight="15"/>
  <cols>
    <col min="1" max="1" width="10.7109375" style="1" customWidth="1"/>
    <col min="2" max="2" width="12.7109375" style="1" customWidth="1"/>
    <col min="3" max="3" width="10.7109375" style="1" customWidth="1"/>
    <col min="4" max="4" width="15.7109375" style="1" customWidth="1"/>
    <col min="5" max="5" width="55.7109375" style="1" customWidth="1"/>
    <col min="6" max="12" width="9" style="1" hidden="1" customWidth="1"/>
    <col min="13" max="13" width="10.7109375" style="2" customWidth="1"/>
    <col min="14" max="16384" width="9" style="1"/>
  </cols>
  <sheetData>
    <row r="1" spans="1:13" ht="45">
      <c r="A1" s="3" t="s">
        <v>0</v>
      </c>
      <c r="B1" s="3" t="s">
        <v>1</v>
      </c>
      <c r="C1" s="3" t="s">
        <v>2</v>
      </c>
      <c r="D1" s="3" t="s">
        <v>3</v>
      </c>
      <c r="E1" s="3" t="s">
        <v>4</v>
      </c>
      <c r="F1" s="3" t="s">
        <v>5</v>
      </c>
      <c r="G1" s="3" t="s">
        <v>6</v>
      </c>
      <c r="H1" s="3" t="s">
        <v>7</v>
      </c>
      <c r="I1" s="3" t="s">
        <v>8</v>
      </c>
      <c r="J1" s="3" t="s">
        <v>9</v>
      </c>
      <c r="K1" s="3" t="s">
        <v>10</v>
      </c>
      <c r="L1" s="3" t="s">
        <v>11</v>
      </c>
    </row>
    <row r="2" spans="1:13" ht="409.5">
      <c r="A2" s="1" t="s">
        <v>12</v>
      </c>
      <c r="B2" s="1" t="s">
        <v>13</v>
      </c>
      <c r="C2" s="4" t="s">
        <v>14</v>
      </c>
      <c r="D2" s="1" t="s">
        <v>15</v>
      </c>
      <c r="E2" s="1" t="s">
        <v>16</v>
      </c>
      <c r="F2" s="4" t="s">
        <v>17</v>
      </c>
      <c r="G2" s="1" t="s">
        <v>18</v>
      </c>
      <c r="H2" s="1" t="s">
        <v>19</v>
      </c>
      <c r="I2" s="1" t="s">
        <v>20</v>
      </c>
      <c r="J2" s="1" t="s">
        <v>21</v>
      </c>
      <c r="K2" s="1" t="s">
        <v>22</v>
      </c>
      <c r="L2" s="1" t="str">
        <f>HYPERLINK("https://files.afu.se/Downloads/Transcripts/ExoAcademian%20(Darren%20King)/2023 06 25 - ExoAcademian - The Temporal Engineers  Of Timeline Manipulation &amp; Everpresent UFO Beings_Q5zEUW4hr8w - transcript (automated).pdf","Transcript Link")</f>
        <v>Transcript Link</v>
      </c>
      <c r="M2" s="2" t="str">
        <f>HYPERLINK("https://files.afu.se/Downloads/Transcripts/ExoAcademian%20(Darren%20King)/2023 06 25 - ExoAcademian - The Temporal Engineers  Of Timeline Manipulation &amp; Everpresent UFO Beings_Q5zEUW4hr8w - transcript (automated).pdf","Transcript Link")</f>
        <v>Transcript Link</v>
      </c>
    </row>
    <row r="3" spans="1:13" ht="150">
      <c r="A3" s="1" t="s">
        <v>23</v>
      </c>
      <c r="B3" s="1" t="s">
        <v>13</v>
      </c>
      <c r="C3" s="4" t="s">
        <v>24</v>
      </c>
      <c r="D3" s="1" t="s">
        <v>25</v>
      </c>
      <c r="E3" s="1" t="s">
        <v>26</v>
      </c>
      <c r="F3" s="4" t="s">
        <v>17</v>
      </c>
      <c r="G3" s="1" t="s">
        <v>18</v>
      </c>
      <c r="H3" s="1" t="s">
        <v>19</v>
      </c>
      <c r="I3" s="1" t="s">
        <v>20</v>
      </c>
      <c r="J3" s="1" t="s">
        <v>27</v>
      </c>
      <c r="K3" s="1" t="s">
        <v>22</v>
      </c>
      <c r="L3" s="1" t="str">
        <f>HYPERLINK("https://files.afu.se/Downloads/Transcripts/ExoAcademian%20(Darren%20King)/2023 06 17 - ExoAcademian - 033 - Ufology vs. the Gatekeepers_cnDMk0TjaXg - transcript (automated).pdf","Transcript Link")</f>
        <v>Transcript Link</v>
      </c>
      <c r="M3" s="2" t="str">
        <f>HYPERLINK("https://files.afu.se/Downloads/Transcripts/ExoAcademian%20(Darren%20King)/2023 06 17 - ExoAcademian - 033 - Ufology vs. the Gatekeepers_cnDMk0TjaXg - transcript (automated).pdf","Transcript Link")</f>
        <v>Transcript Link</v>
      </c>
    </row>
    <row r="4" spans="1:13" ht="409.5">
      <c r="A4" s="1" t="s">
        <v>28</v>
      </c>
      <c r="B4" s="1" t="s">
        <v>13</v>
      </c>
      <c r="C4" s="4" t="s">
        <v>29</v>
      </c>
      <c r="D4" s="1" t="s">
        <v>30</v>
      </c>
      <c r="E4" s="1" t="s">
        <v>31</v>
      </c>
      <c r="F4" s="4" t="s">
        <v>17</v>
      </c>
      <c r="G4" s="1" t="s">
        <v>18</v>
      </c>
      <c r="H4" s="1" t="s">
        <v>19</v>
      </c>
      <c r="I4" s="1" t="s">
        <v>20</v>
      </c>
      <c r="J4" s="1" t="s">
        <v>32</v>
      </c>
      <c r="K4" s="1" t="s">
        <v>22</v>
      </c>
      <c r="L4" s="1" t="str">
        <f>HYPERLINK("https://files.afu.se/Downloads/Transcripts/ExoAcademian%20(Darren%20King)/2023 06 11 - ExoAcademian - The Dawning of Disclosure  Reflections on an Inflection Point in UFO Human History_9AQHZO_JUSY - transcript (automated).pdf","Transcript Link")</f>
        <v>Transcript Link</v>
      </c>
      <c r="M4" s="2" t="str">
        <f>HYPERLINK("https://files.afu.se/Downloads/Transcripts/ExoAcademian%20(Darren%20King)/2023 06 11 - ExoAcademian - The Dawning of Disclosure  Reflections on an Inflection Point in UFO Human History_9AQHZO_JUSY - transcript (automated).pdf","Transcript Link")</f>
        <v>Transcript Link</v>
      </c>
    </row>
    <row r="5" spans="1:13" ht="150">
      <c r="A5" s="1" t="s">
        <v>33</v>
      </c>
      <c r="B5" s="1" t="s">
        <v>13</v>
      </c>
      <c r="C5" s="4" t="s">
        <v>34</v>
      </c>
      <c r="D5" s="1" t="s">
        <v>35</v>
      </c>
      <c r="E5" s="1" t="s">
        <v>36</v>
      </c>
      <c r="F5" s="4" t="s">
        <v>17</v>
      </c>
      <c r="G5" s="1" t="s">
        <v>18</v>
      </c>
      <c r="H5" s="1" t="s">
        <v>19</v>
      </c>
      <c r="I5" s="1" t="s">
        <v>20</v>
      </c>
      <c r="J5" s="1" t="s">
        <v>37</v>
      </c>
      <c r="K5" s="1" t="s">
        <v>22</v>
      </c>
      <c r="L5" s="1" t="str">
        <f>HYPERLINK("https://files.afu.se/Downloads/Transcripts/ExoAcademian%20(Darren%20King)/2023 06 04 - ExoAcademian - 032 - Disclosure's Impact on Civilization_epO-gbJDvDc - transcript (automated).pdf","Transcript Link")</f>
        <v>Transcript Link</v>
      </c>
      <c r="M5" s="2" t="str">
        <f>HYPERLINK("https://files.afu.se/Downloads/Transcripts/ExoAcademian%20(Darren%20King)/2023 06 04 - ExoAcademian - 032 - Disclosure's Impact on Civilization_epO-gbJDvDc - transcript (automated).pdf","Transcript Link")</f>
        <v>Transcript Link</v>
      </c>
    </row>
    <row r="6" spans="1:13" ht="150">
      <c r="A6" s="1" t="s">
        <v>38</v>
      </c>
      <c r="B6" s="1" t="s">
        <v>13</v>
      </c>
      <c r="C6" s="4" t="s">
        <v>39</v>
      </c>
      <c r="D6" s="1" t="s">
        <v>40</v>
      </c>
      <c r="E6" s="1" t="s">
        <v>41</v>
      </c>
      <c r="F6" s="4" t="s">
        <v>17</v>
      </c>
      <c r="G6" s="1" t="s">
        <v>18</v>
      </c>
      <c r="H6" s="1" t="s">
        <v>19</v>
      </c>
      <c r="I6" s="1" t="s">
        <v>20</v>
      </c>
      <c r="J6" s="1" t="s">
        <v>42</v>
      </c>
      <c r="K6" s="1" t="s">
        <v>22</v>
      </c>
      <c r="L6" s="1" t="str">
        <f>HYPERLINK("https://files.afu.se/Downloads/Transcripts/ExoAcademian%20(Darren%20King)/2023 06 02 - ExoAcademian - OTC² Episode 5 Clip_VPLkqG3X8BI - transcript (automated).pdf","Transcript Link")</f>
        <v>Transcript Link</v>
      </c>
      <c r="M6" s="2" t="str">
        <f>HYPERLINK("https://files.afu.se/Downloads/Transcripts/ExoAcademian%20(Darren%20King)/2023 06 02 - ExoAcademian - OTC² Episode 5 Clip_VPLkqG3X8BI - transcript (automated).pdf","Transcript Link")</f>
        <v>Transcript Link</v>
      </c>
    </row>
    <row r="7" spans="1:13" ht="150">
      <c r="A7" s="1" t="s">
        <v>43</v>
      </c>
      <c r="B7" s="1" t="s">
        <v>13</v>
      </c>
      <c r="C7" s="4" t="s">
        <v>44</v>
      </c>
      <c r="D7" s="1" t="s">
        <v>45</v>
      </c>
      <c r="E7" s="1" t="s">
        <v>46</v>
      </c>
      <c r="F7" s="4" t="s">
        <v>17</v>
      </c>
      <c r="G7" s="1" t="s">
        <v>18</v>
      </c>
      <c r="H7" s="1" t="s">
        <v>19</v>
      </c>
      <c r="I7" s="1" t="s">
        <v>20</v>
      </c>
      <c r="J7" s="1" t="s">
        <v>47</v>
      </c>
      <c r="K7" s="1" t="s">
        <v>22</v>
      </c>
      <c r="L7" s="1" t="str">
        <f>HYPERLINK("https://files.afu.se/Downloads/Transcripts/ExoAcademian%20(Darren%20King)/2023 05 21 - ExoAcademian - 031 - In the Days After Disclosure_WxWMfrmNFtc - transcript (automated).pdf","Transcript Link")</f>
        <v>Transcript Link</v>
      </c>
      <c r="M7" s="2" t="str">
        <f>HYPERLINK("https://files.afu.se/Downloads/Transcripts/ExoAcademian%20(Darren%20King)/2023 05 21 - ExoAcademian - 031 - In the Days After Disclosure_WxWMfrmNFtc - transcript (automated).pdf","Transcript Link")</f>
        <v>Transcript Link</v>
      </c>
    </row>
    <row r="8" spans="1:13" ht="409.5">
      <c r="A8" s="1" t="s">
        <v>48</v>
      </c>
      <c r="B8" s="1" t="s">
        <v>13</v>
      </c>
      <c r="C8" s="4" t="s">
        <v>49</v>
      </c>
      <c r="D8" s="1" t="s">
        <v>50</v>
      </c>
      <c r="E8" s="1" t="s">
        <v>51</v>
      </c>
      <c r="F8" s="4" t="s">
        <v>17</v>
      </c>
      <c r="G8" s="1" t="s">
        <v>18</v>
      </c>
      <c r="H8" s="1" t="s">
        <v>19</v>
      </c>
      <c r="I8" s="1" t="s">
        <v>20</v>
      </c>
      <c r="J8" s="1" t="s">
        <v>52</v>
      </c>
      <c r="K8" s="1" t="s">
        <v>22</v>
      </c>
      <c r="L8" s="1" t="str">
        <f>HYPERLINK("https://files.afu.se/Downloads/Transcripts/ExoAcademian%20(Darren%20King)/2023 05 14 - ExoAcademian - Clandestine Campaigns  Of Aliens, Neo-Humans &amp; a Legacy of Silent Stealth_1rLJcbnzKfA - transcript (automated).pdf","Transcript Link")</f>
        <v>Transcript Link</v>
      </c>
      <c r="M8" s="2" t="str">
        <f>HYPERLINK("https://files.afu.se/Downloads/Transcripts/ExoAcademian%20(Darren%20King)/2023 05 14 - ExoAcademian - Clandestine Campaigns  Of Aliens, Neo-Humans &amp; a Legacy of Silent Stealth_1rLJcbnzKfA - transcript (automated).pdf","Transcript Link")</f>
        <v>Transcript Link</v>
      </c>
    </row>
    <row r="9" spans="1:13" ht="150">
      <c r="A9" s="1" t="s">
        <v>53</v>
      </c>
      <c r="B9" s="1" t="s">
        <v>13</v>
      </c>
      <c r="C9" s="4" t="s">
        <v>54</v>
      </c>
      <c r="D9" s="1" t="s">
        <v>55</v>
      </c>
      <c r="E9" s="1" t="s">
        <v>56</v>
      </c>
      <c r="F9" s="4" t="s">
        <v>17</v>
      </c>
      <c r="G9" s="1" t="s">
        <v>18</v>
      </c>
      <c r="H9" s="1" t="s">
        <v>19</v>
      </c>
      <c r="I9" s="1" t="s">
        <v>20</v>
      </c>
      <c r="J9" s="1" t="s">
        <v>57</v>
      </c>
      <c r="K9" s="1" t="s">
        <v>22</v>
      </c>
      <c r="L9" s="1" t="str">
        <f>HYPERLINK("https://files.afu.se/Downloads/Transcripts/ExoAcademian%20(Darren%20King)/2023 05 10 - ExoAcademian - The Ra Contact Feature Series Episode 02, Clip 01_7Z6_hxjjvdM - transcript (automated).pdf","Transcript Link")</f>
        <v>Transcript Link</v>
      </c>
      <c r="M9" s="2" t="str">
        <f>HYPERLINK("https://files.afu.se/Downloads/Transcripts/ExoAcademian%20(Darren%20King)/2023 05 10 - ExoAcademian - The Ra Contact Feature Series Episode 02, Clip 01_7Z6_hxjjvdM - transcript (automated).pdf","Transcript Link")</f>
        <v>Transcript Link</v>
      </c>
    </row>
    <row r="10" spans="1:13" ht="150">
      <c r="A10" s="1" t="s">
        <v>58</v>
      </c>
      <c r="B10" s="1" t="s">
        <v>13</v>
      </c>
      <c r="C10" s="4" t="s">
        <v>59</v>
      </c>
      <c r="D10" s="1" t="s">
        <v>60</v>
      </c>
      <c r="E10" s="1" t="s">
        <v>61</v>
      </c>
      <c r="F10" s="4" t="s">
        <v>17</v>
      </c>
      <c r="G10" s="1" t="s">
        <v>18</v>
      </c>
      <c r="H10" s="1" t="s">
        <v>19</v>
      </c>
      <c r="I10" s="1" t="s">
        <v>20</v>
      </c>
      <c r="J10" s="1" t="s">
        <v>62</v>
      </c>
      <c r="K10" s="1" t="s">
        <v>22</v>
      </c>
      <c r="L10" s="1" t="str">
        <f>HYPERLINK("https://files.afu.se/Downloads/Transcripts/ExoAcademian%20(Darren%20King)/2023 05 07 - ExoAcademian - 030 - Extratempestrial Excursions_qUo3yQXG4Wo - transcript (automated).pdf","Transcript Link")</f>
        <v>Transcript Link</v>
      </c>
      <c r="M10" s="2" t="str">
        <f>HYPERLINK("https://files.afu.se/Downloads/Transcripts/ExoAcademian%20(Darren%20King)/2023 05 07 - ExoAcademian - 030 - Extratempestrial Excursions_qUo3yQXG4Wo - transcript (automated).pdf","Transcript Link")</f>
        <v>Transcript Link</v>
      </c>
    </row>
    <row r="11" spans="1:13" ht="409.5">
      <c r="A11" s="1" t="s">
        <v>63</v>
      </c>
      <c r="B11" s="1" t="s">
        <v>13</v>
      </c>
      <c r="C11" s="4" t="s">
        <v>64</v>
      </c>
      <c r="D11" s="1" t="s">
        <v>65</v>
      </c>
      <c r="E11" s="1" t="s">
        <v>66</v>
      </c>
      <c r="F11" s="4" t="s">
        <v>17</v>
      </c>
      <c r="G11" s="1" t="s">
        <v>18</v>
      </c>
      <c r="H11" s="1" t="s">
        <v>19</v>
      </c>
      <c r="I11" s="1" t="s">
        <v>20</v>
      </c>
      <c r="J11" s="1" t="s">
        <v>67</v>
      </c>
      <c r="K11" s="1" t="s">
        <v>22</v>
      </c>
      <c r="L11" s="1" t="str">
        <f>HYPERLINK("https://files.afu.se/Downloads/Transcripts/ExoAcademian%20(Darren%20King)/2023 04 30 - ExoAcademian - Of Abduction &amp; Initiation  Unpacking the Nuances of the Abduction Phenomenon_HmU-B1T9UKU - transcript (automated).pdf","Transcript Link")</f>
        <v>Transcript Link</v>
      </c>
      <c r="M11" s="2" t="str">
        <f>HYPERLINK("https://files.afu.se/Downloads/Transcripts/ExoAcademian%20(Darren%20King)/2023 04 30 - ExoAcademian - Of Abduction &amp; Initiation  Unpacking the Nuances of the Abduction Phenomenon_HmU-B1T9UKU - transcript (automated).pdf","Transcript Link")</f>
        <v>Transcript Link</v>
      </c>
    </row>
    <row r="12" spans="1:13" ht="150">
      <c r="A12" s="1" t="s">
        <v>68</v>
      </c>
      <c r="B12" s="1" t="s">
        <v>13</v>
      </c>
      <c r="C12" s="4" t="s">
        <v>69</v>
      </c>
      <c r="D12" s="1" t="s">
        <v>70</v>
      </c>
      <c r="E12" s="1" t="s">
        <v>71</v>
      </c>
      <c r="F12" s="4" t="s">
        <v>17</v>
      </c>
      <c r="G12" s="1" t="s">
        <v>18</v>
      </c>
      <c r="H12" s="1" t="s">
        <v>19</v>
      </c>
      <c r="I12" s="1" t="s">
        <v>20</v>
      </c>
      <c r="J12" s="1" t="s">
        <v>72</v>
      </c>
      <c r="K12" s="1" t="s">
        <v>22</v>
      </c>
      <c r="L12" s="1" t="str">
        <f>HYPERLINK("https://files.afu.se/Downloads/Transcripts/ExoAcademian%20(Darren%20King)/2023 04 23 - ExoAcademian - 029 - Countdown to Disclosure _oHcWEBbuDVY - transcript (automated).pdf","Transcript Link")</f>
        <v>Transcript Link</v>
      </c>
      <c r="M12" s="2" t="str">
        <f>HYPERLINK("https://files.afu.se/Downloads/Transcripts/ExoAcademian%20(Darren%20King)/2023 04 23 - ExoAcademian - 029 - Countdown to Disclosure _oHcWEBbuDVY - transcript (automated).pdf","Transcript Link")</f>
        <v>Transcript Link</v>
      </c>
    </row>
    <row r="13" spans="1:13" ht="150">
      <c r="A13" s="1" t="s">
        <v>73</v>
      </c>
      <c r="B13" s="1" t="s">
        <v>13</v>
      </c>
      <c r="C13" s="4" t="s">
        <v>74</v>
      </c>
      <c r="D13" s="1" t="s">
        <v>75</v>
      </c>
      <c r="E13" s="1" t="s">
        <v>76</v>
      </c>
      <c r="F13" s="4" t="s">
        <v>17</v>
      </c>
      <c r="G13" s="1" t="s">
        <v>18</v>
      </c>
      <c r="H13" s="1" t="s">
        <v>19</v>
      </c>
      <c r="I13" s="1" t="s">
        <v>20</v>
      </c>
      <c r="J13" s="1" t="s">
        <v>77</v>
      </c>
      <c r="K13" s="1" t="s">
        <v>22</v>
      </c>
      <c r="L13" s="1" t="str">
        <f>HYPERLINK("https://files.afu.se/Downloads/Transcripts/ExoAcademian%20(Darren%20King)/2023 04 16 - ExoAcademian - OTC² Episode 4 Clip_VBpk4wAUZpA - transcript (automated).pdf","Transcript Link")</f>
        <v>Transcript Link</v>
      </c>
      <c r="M13" s="2" t="str">
        <f>HYPERLINK("https://files.afu.se/Downloads/Transcripts/ExoAcademian%20(Darren%20King)/2023 04 16 - ExoAcademian - OTC² Episode 4 Clip_VBpk4wAUZpA - transcript (automated).pdf","Transcript Link")</f>
        <v>Transcript Link</v>
      </c>
    </row>
    <row r="14" spans="1:13" ht="150">
      <c r="A14" s="1" t="s">
        <v>78</v>
      </c>
      <c r="B14" s="1" t="s">
        <v>13</v>
      </c>
      <c r="C14" s="4" t="s">
        <v>79</v>
      </c>
      <c r="D14" s="1" t="s">
        <v>80</v>
      </c>
      <c r="E14" s="1" t="s">
        <v>81</v>
      </c>
      <c r="F14" s="4" t="s">
        <v>17</v>
      </c>
      <c r="G14" s="1" t="s">
        <v>18</v>
      </c>
      <c r="H14" s="1" t="s">
        <v>19</v>
      </c>
      <c r="I14" s="1" t="s">
        <v>20</v>
      </c>
      <c r="J14" s="1" t="s">
        <v>82</v>
      </c>
      <c r="K14" s="1" t="s">
        <v>22</v>
      </c>
      <c r="L14" s="1" t="str">
        <f>HYPERLINK("https://files.afu.se/Downloads/Transcripts/ExoAcademian%20(Darren%20King)/2023 04 09 - ExoAcademian - 028 - Rite, Ritual &amp; Experience_shJdI1Htoas - transcript (automated).pdf","Transcript Link")</f>
        <v>Transcript Link</v>
      </c>
      <c r="M14" s="2" t="str">
        <f>HYPERLINK("https://files.afu.se/Downloads/Transcripts/ExoAcademian%20(Darren%20King)/2023 04 09 - ExoAcademian - 028 - Rite, Ritual &amp; Experience_shJdI1Htoas - transcript (automated).pdf","Transcript Link")</f>
        <v>Transcript Link</v>
      </c>
    </row>
    <row r="15" spans="1:13" ht="409.5">
      <c r="A15" s="1" t="s">
        <v>83</v>
      </c>
      <c r="B15" s="1" t="s">
        <v>13</v>
      </c>
      <c r="C15" s="4" t="s">
        <v>84</v>
      </c>
      <c r="D15" s="1" t="s">
        <v>85</v>
      </c>
      <c r="E15" s="1" t="s">
        <v>86</v>
      </c>
      <c r="F15" s="4" t="s">
        <v>17</v>
      </c>
      <c r="G15" s="1" t="s">
        <v>18</v>
      </c>
      <c r="H15" s="1" t="s">
        <v>19</v>
      </c>
      <c r="I15" s="1" t="s">
        <v>20</v>
      </c>
      <c r="J15" s="1" t="s">
        <v>87</v>
      </c>
      <c r="K15" s="1" t="s">
        <v>22</v>
      </c>
      <c r="L15" s="1" t="str">
        <f>HYPERLINK("https://files.afu.se/Downloads/Transcripts/ExoAcademian%20(Darren%20King)/2023 04 02 - ExoAcademian - Vestiges of the Sky Gods  Considering Extraterrestrial Origins in Mesoamericans_H14JjZjEvDo - transcript (automated).pdf","Transcript Link")</f>
        <v>Transcript Link</v>
      </c>
      <c r="M15" s="2" t="str">
        <f>HYPERLINK("https://files.afu.se/Downloads/Transcripts/ExoAcademian%20(Darren%20King)/2023 04 02 - ExoAcademian - Vestiges of the Sky Gods  Considering Extraterrestrial Origins in Mesoamericans_H14JjZjEvDo - transcript (automated).pdf","Transcript Link")</f>
        <v>Transcript Link</v>
      </c>
    </row>
    <row r="16" spans="1:13" ht="150">
      <c r="A16" s="1" t="s">
        <v>88</v>
      </c>
      <c r="B16" s="1" t="s">
        <v>13</v>
      </c>
      <c r="C16" s="4" t="s">
        <v>89</v>
      </c>
      <c r="D16" s="1" t="s">
        <v>90</v>
      </c>
      <c r="E16" s="1" t="s">
        <v>91</v>
      </c>
      <c r="F16" s="4" t="s">
        <v>17</v>
      </c>
      <c r="G16" s="1" t="s">
        <v>18</v>
      </c>
      <c r="H16" s="1" t="s">
        <v>19</v>
      </c>
      <c r="I16" s="1" t="s">
        <v>20</v>
      </c>
      <c r="J16" s="1" t="s">
        <v>92</v>
      </c>
      <c r="K16" s="1" t="s">
        <v>22</v>
      </c>
      <c r="L16" s="1" t="str">
        <f>HYPERLINK("https://files.afu.se/Downloads/Transcripts/ExoAcademian%20(Darren%20King)/2023 03 29 - ExoAcademian - The Ra Contact Feature Series Episode 01, Clip 01_pa-Iafn0mis - transcript (automated).pdf","Transcript Link")</f>
        <v>Transcript Link</v>
      </c>
      <c r="M16" s="2" t="str">
        <f>HYPERLINK("https://files.afu.se/Downloads/Transcripts/ExoAcademian%20(Darren%20King)/2023 03 29 - ExoAcademian - The Ra Contact Feature Series Episode 01, Clip 01_pa-Iafn0mis - transcript (automated).pdf","Transcript Link")</f>
        <v>Transcript Link</v>
      </c>
    </row>
    <row r="17" spans="1:13" ht="150">
      <c r="A17" s="1" t="s">
        <v>93</v>
      </c>
      <c r="B17" s="1" t="s">
        <v>13</v>
      </c>
      <c r="C17" s="4" t="s">
        <v>94</v>
      </c>
      <c r="D17" s="1" t="s">
        <v>95</v>
      </c>
      <c r="E17" s="1" t="s">
        <v>96</v>
      </c>
      <c r="F17" s="4" t="s">
        <v>17</v>
      </c>
      <c r="G17" s="1" t="s">
        <v>18</v>
      </c>
      <c r="H17" s="1" t="s">
        <v>19</v>
      </c>
      <c r="I17" s="1" t="s">
        <v>20</v>
      </c>
      <c r="J17" s="1" t="s">
        <v>97</v>
      </c>
      <c r="K17" s="1" t="s">
        <v>22</v>
      </c>
      <c r="L17" s="1" t="str">
        <f>HYPERLINK("https://files.afu.se/Downloads/Transcripts/ExoAcademian%20(Darren%20King)/2023 03 26 - ExoAcademian - 027 - UFOs, Science &amp; High Strangeness_xHP4OC5tlDc - transcript (automated).pdf","Transcript Link")</f>
        <v>Transcript Link</v>
      </c>
      <c r="M17" s="2" t="str">
        <f>HYPERLINK("https://files.afu.se/Downloads/Transcripts/ExoAcademian%20(Darren%20King)/2023 03 26 - ExoAcademian - 027 - UFOs, Science &amp; High Strangeness_xHP4OC5tlDc - transcript (automated).pdf","Transcript Link")</f>
        <v>Transcript Link</v>
      </c>
    </row>
    <row r="18" spans="1:13" ht="409.5">
      <c r="A18" s="1" t="s">
        <v>98</v>
      </c>
      <c r="B18" s="1" t="s">
        <v>13</v>
      </c>
      <c r="C18" s="4" t="s">
        <v>99</v>
      </c>
      <c r="D18" s="1" t="s">
        <v>100</v>
      </c>
      <c r="E18" s="1" t="s">
        <v>101</v>
      </c>
      <c r="F18" s="4" t="s">
        <v>17</v>
      </c>
      <c r="G18" s="1" t="s">
        <v>18</v>
      </c>
      <c r="H18" s="1" t="s">
        <v>19</v>
      </c>
      <c r="I18" s="1" t="s">
        <v>20</v>
      </c>
      <c r="J18" s="1" t="s">
        <v>102</v>
      </c>
      <c r="K18" s="1" t="s">
        <v>22</v>
      </c>
      <c r="L18" s="1" t="str">
        <f>HYPERLINK("https://files.afu.se/Downloads/Transcripts/ExoAcademian%20(Darren%20King)/2023 03 19 - ExoAcademian - A Matrix of Myth &amp; Magic  Exploring the Alien Seeding &amp; Oversight of Civilizations_aB0o1J6ON68 - transcript (automated).pdf","Transcript Link")</f>
        <v>Transcript Link</v>
      </c>
      <c r="M18" s="2" t="str">
        <f>HYPERLINK("https://files.afu.se/Downloads/Transcripts/ExoAcademian%20(Darren%20King)/2023 03 19 - ExoAcademian - A Matrix of Myth &amp; Magic  Exploring the Alien Seeding &amp; Oversight of Civilizations_aB0o1J6ON68 - transcript (automated).pdf","Transcript Link")</f>
        <v>Transcript Link</v>
      </c>
    </row>
    <row r="19" spans="1:13" ht="150">
      <c r="A19" s="1" t="s">
        <v>103</v>
      </c>
      <c r="B19" s="1" t="s">
        <v>13</v>
      </c>
      <c r="C19" s="4" t="s">
        <v>104</v>
      </c>
      <c r="D19" s="1" t="s">
        <v>105</v>
      </c>
      <c r="E19" s="1" t="s">
        <v>106</v>
      </c>
      <c r="F19" s="4" t="s">
        <v>17</v>
      </c>
      <c r="G19" s="1" t="s">
        <v>18</v>
      </c>
      <c r="H19" s="1" t="s">
        <v>19</v>
      </c>
      <c r="I19" s="1" t="s">
        <v>20</v>
      </c>
      <c r="J19" s="1" t="s">
        <v>107</v>
      </c>
      <c r="K19" s="1" t="s">
        <v>22</v>
      </c>
      <c r="L19" s="1" t="str">
        <f>HYPERLINK("https://files.afu.se/Downloads/Transcripts/ExoAcademian%20(Darren%20King)/2023 03 12 - ExoAcademian - 026 - Channeled Material &amp; the Conscious Cosmos__sdUW10g164 - transcript (automated).pdf","Transcript Link")</f>
        <v>Transcript Link</v>
      </c>
      <c r="M19" s="2" t="str">
        <f>HYPERLINK("https://files.afu.se/Downloads/Transcripts/ExoAcademian%20(Darren%20King)/2023 03 12 - ExoAcademian - 026 - Channeled Material &amp; the Conscious Cosmos__sdUW10g164 - transcript (automated).pdf","Transcript Link")</f>
        <v>Transcript Link</v>
      </c>
    </row>
    <row r="20" spans="1:13" ht="150">
      <c r="A20" s="1" t="s">
        <v>108</v>
      </c>
      <c r="B20" s="1" t="s">
        <v>13</v>
      </c>
      <c r="C20" s="4" t="s">
        <v>109</v>
      </c>
      <c r="D20" s="1" t="s">
        <v>110</v>
      </c>
      <c r="E20" s="1" t="s">
        <v>111</v>
      </c>
      <c r="F20" s="4" t="s">
        <v>17</v>
      </c>
      <c r="G20" s="1" t="s">
        <v>18</v>
      </c>
      <c r="H20" s="1" t="s">
        <v>19</v>
      </c>
      <c r="I20" s="1" t="s">
        <v>20</v>
      </c>
      <c r="J20" s="1" t="s">
        <v>112</v>
      </c>
      <c r="K20" s="1" t="s">
        <v>22</v>
      </c>
      <c r="L20" s="1" t="str">
        <f>HYPERLINK("https://files.afu.se/Downloads/Transcripts/ExoAcademian%20(Darren%20King)/2023 03 09 - ExoAcademian - OTC² Episode 3 Clip 2__ezuRvOeJNY - transcript (automated).pdf","Transcript Link")</f>
        <v>Transcript Link</v>
      </c>
      <c r="M20" s="2" t="str">
        <f>HYPERLINK("https://files.afu.se/Downloads/Transcripts/ExoAcademian%20(Darren%20King)/2023 03 09 - ExoAcademian - OTC² Episode 3 Clip 2__ezuRvOeJNY - transcript (automated).pdf","Transcript Link")</f>
        <v>Transcript Link</v>
      </c>
    </row>
    <row r="21" spans="1:13" ht="150">
      <c r="A21" s="1" t="s">
        <v>113</v>
      </c>
      <c r="B21" s="1" t="s">
        <v>13</v>
      </c>
      <c r="C21" s="4" t="s">
        <v>114</v>
      </c>
      <c r="D21" s="1" t="s">
        <v>115</v>
      </c>
      <c r="E21" s="1" t="s">
        <v>116</v>
      </c>
      <c r="F21" s="4" t="s">
        <v>17</v>
      </c>
      <c r="G21" s="1" t="s">
        <v>18</v>
      </c>
      <c r="H21" s="1" t="s">
        <v>19</v>
      </c>
      <c r="I21" s="1" t="s">
        <v>20</v>
      </c>
      <c r="J21" s="1" t="s">
        <v>117</v>
      </c>
      <c r="K21" s="1" t="s">
        <v>22</v>
      </c>
      <c r="L21" s="1" t="str">
        <f>HYPERLINK("https://files.afu.se/Downloads/Transcripts/ExoAcademian%20(Darren%20King)/2023 03 05 - ExoAcademian - OTC² Episode 3 Clip_pVH2AY0ajk8 - transcript (automated).pdf","Transcript Link")</f>
        <v>Transcript Link</v>
      </c>
      <c r="M21" s="2" t="str">
        <f>HYPERLINK("https://files.afu.se/Downloads/Transcripts/ExoAcademian%20(Darren%20King)/2023 03 05 - ExoAcademian - OTC² Episode 3 Clip_pVH2AY0ajk8 - transcript (automated).pdf","Transcript Link")</f>
        <v>Transcript Link</v>
      </c>
    </row>
    <row r="22" spans="1:13" ht="150">
      <c r="A22" s="1" t="s">
        <v>118</v>
      </c>
      <c r="B22" s="1" t="s">
        <v>13</v>
      </c>
      <c r="C22" s="4" t="s">
        <v>119</v>
      </c>
      <c r="D22" s="1" t="s">
        <v>120</v>
      </c>
      <c r="E22" s="1" t="s">
        <v>121</v>
      </c>
      <c r="F22" s="4" t="s">
        <v>17</v>
      </c>
      <c r="G22" s="1" t="s">
        <v>18</v>
      </c>
      <c r="H22" s="1" t="s">
        <v>19</v>
      </c>
      <c r="I22" s="1" t="s">
        <v>20</v>
      </c>
      <c r="J22" s="1" t="s">
        <v>122</v>
      </c>
      <c r="K22" s="1" t="s">
        <v>22</v>
      </c>
      <c r="L22" s="1" t="str">
        <f>HYPERLINK("https://files.afu.se/Downloads/Transcripts/ExoAcademian%20(Darren%20King)/2023 02 26 - ExoAcademian - 025 - Collapsing Ufological Paradigms_LRuN371ib7o - transcript (automated).pdf","Transcript Link")</f>
        <v>Transcript Link</v>
      </c>
      <c r="M22" s="2" t="str">
        <f>HYPERLINK("https://files.afu.se/Downloads/Transcripts/ExoAcademian%20(Darren%20King)/2023 02 26 - ExoAcademian - 025 - Collapsing Ufological Paradigms_LRuN371ib7o - transcript (automated).pdf","Transcript Link")</f>
        <v>Transcript Link</v>
      </c>
    </row>
    <row r="23" spans="1:13" ht="409.5">
      <c r="A23" s="1" t="s">
        <v>123</v>
      </c>
      <c r="B23" s="1" t="s">
        <v>13</v>
      </c>
      <c r="C23" s="4" t="s">
        <v>124</v>
      </c>
      <c r="D23" s="1" t="s">
        <v>125</v>
      </c>
      <c r="E23" s="1" t="s">
        <v>126</v>
      </c>
      <c r="F23" s="4" t="s">
        <v>17</v>
      </c>
      <c r="G23" s="1" t="s">
        <v>18</v>
      </c>
      <c r="H23" s="1" t="s">
        <v>19</v>
      </c>
      <c r="I23" s="1" t="s">
        <v>20</v>
      </c>
      <c r="J23" s="1" t="s">
        <v>127</v>
      </c>
      <c r="K23" s="1" t="s">
        <v>22</v>
      </c>
      <c r="L23" s="1" t="str">
        <f>HYPERLINK("https://files.afu.se/Downloads/Transcripts/ExoAcademian%20(Darren%20King)/2023 02 19 - ExoAcademian - Dimensions of Disclosure  Unpacking History in Light of the Emerging Revelations_mjuDDFUmPds - transcript (automated).pdf","Transcript Link")</f>
        <v>Transcript Link</v>
      </c>
      <c r="M23" s="2" t="str">
        <f>HYPERLINK("https://files.afu.se/Downloads/Transcripts/ExoAcademian%20(Darren%20King)/2023 02 19 - ExoAcademian - Dimensions of Disclosure  Unpacking History in Light of the Emerging Revelations_mjuDDFUmPds - transcript (automated).pdf","Transcript Link")</f>
        <v>Transcript Link</v>
      </c>
    </row>
    <row r="24" spans="1:13" ht="150">
      <c r="A24" s="1" t="s">
        <v>128</v>
      </c>
      <c r="B24" s="1" t="s">
        <v>13</v>
      </c>
      <c r="C24" s="4" t="s">
        <v>129</v>
      </c>
      <c r="D24" s="1" t="s">
        <v>130</v>
      </c>
      <c r="E24" s="1" t="s">
        <v>131</v>
      </c>
      <c r="F24" s="4" t="s">
        <v>17</v>
      </c>
      <c r="G24" s="1" t="s">
        <v>18</v>
      </c>
      <c r="H24" s="1" t="s">
        <v>19</v>
      </c>
      <c r="I24" s="1" t="s">
        <v>20</v>
      </c>
      <c r="J24" s="1" t="s">
        <v>132</v>
      </c>
      <c r="K24" s="1" t="s">
        <v>22</v>
      </c>
      <c r="L24" s="1" t="str">
        <f>HYPERLINK("https://files.afu.se/Downloads/Transcripts/ExoAcademian%20(Darren%20King)/2023 02 12 - ExoAcademian - 024 - Controversial Ufological Topics__MtFKmlc6Hc - transcript (automated).pdf","Transcript Link")</f>
        <v>Transcript Link</v>
      </c>
      <c r="M24" s="2" t="str">
        <f>HYPERLINK("https://files.afu.se/Downloads/Transcripts/ExoAcademian%20(Darren%20King)/2023 02 12 - ExoAcademian - 024 - Controversial Ufological Topics__MtFKmlc6Hc - transcript (automated).pdf","Transcript Link")</f>
        <v>Transcript Link</v>
      </c>
    </row>
    <row r="25" spans="1:13" ht="409.5">
      <c r="A25" s="1" t="s">
        <v>133</v>
      </c>
      <c r="B25" s="1" t="s">
        <v>13</v>
      </c>
      <c r="C25" s="4" t="s">
        <v>134</v>
      </c>
      <c r="D25" s="1" t="s">
        <v>135</v>
      </c>
      <c r="E25" s="1" t="s">
        <v>136</v>
      </c>
      <c r="F25" s="4" t="s">
        <v>17</v>
      </c>
      <c r="G25" s="1" t="s">
        <v>18</v>
      </c>
      <c r="H25" s="1" t="s">
        <v>19</v>
      </c>
      <c r="I25" s="1" t="s">
        <v>20</v>
      </c>
      <c r="J25" s="1" t="s">
        <v>137</v>
      </c>
      <c r="K25" s="1" t="s">
        <v>22</v>
      </c>
      <c r="L25" s="1" t="str">
        <f>HYPERLINK("https://files.afu.se/Downloads/Transcripts/ExoAcademian%20(Darren%20King)/2023 02 05 - ExoAcademian - UFOs, Treaties &amp; Hybrids  Exploring Interstellar Traffic, Accords and DNA Experiments_DntQSPPknUE - transcript (automated).pdf","Transcript Link")</f>
        <v>Transcript Link</v>
      </c>
      <c r="M25" s="2" t="str">
        <f>HYPERLINK("https://files.afu.se/Downloads/Transcripts/ExoAcademian%20(Darren%20King)/2023 02 05 - ExoAcademian - UFOs, Treaties &amp; Hybrids  Exploring Interstellar Traffic, Accords and DNA Experiments_DntQSPPknUE - transcript (automated).pdf","Transcript Link")</f>
        <v>Transcript Link</v>
      </c>
    </row>
    <row r="26" spans="1:13" ht="150">
      <c r="A26" s="1" t="s">
        <v>138</v>
      </c>
      <c r="B26" s="1" t="s">
        <v>13</v>
      </c>
      <c r="C26" s="4" t="s">
        <v>139</v>
      </c>
      <c r="D26" s="1" t="s">
        <v>140</v>
      </c>
      <c r="E26" s="1" t="s">
        <v>141</v>
      </c>
      <c r="F26" s="4" t="s">
        <v>17</v>
      </c>
      <c r="G26" s="1" t="s">
        <v>18</v>
      </c>
      <c r="H26" s="1" t="s">
        <v>19</v>
      </c>
      <c r="I26" s="1" t="s">
        <v>20</v>
      </c>
      <c r="J26" s="1" t="s">
        <v>142</v>
      </c>
      <c r="K26" s="1" t="s">
        <v>22</v>
      </c>
      <c r="L26" s="1" t="str">
        <f>HYPERLINK("https://files.afu.se/Downloads/Transcripts/ExoAcademian%20(Darren%20King)/2023 01 29 - ExoAcademian - 023 - Alien Presence &amp; Narrative Frameworks_dQW87M8UpRg - transcript (automated).pdf","Transcript Link")</f>
        <v>Transcript Link</v>
      </c>
      <c r="M26" s="2" t="str">
        <f>HYPERLINK("https://files.afu.se/Downloads/Transcripts/ExoAcademian%20(Darren%20King)/2023 01 29 - ExoAcademian - 023 - Alien Presence &amp; Narrative Frameworks_dQW87M8UpRg - transcript (automated).pdf","Transcript Link")</f>
        <v>Transcript Link</v>
      </c>
    </row>
    <row r="27" spans="1:13" ht="150">
      <c r="A27" s="1" t="s">
        <v>143</v>
      </c>
      <c r="B27" s="1" t="s">
        <v>13</v>
      </c>
      <c r="C27" s="4" t="s">
        <v>144</v>
      </c>
      <c r="D27" s="1" t="s">
        <v>145</v>
      </c>
      <c r="E27" s="1" t="s">
        <v>146</v>
      </c>
      <c r="F27" s="4" t="s">
        <v>17</v>
      </c>
      <c r="G27" s="1" t="s">
        <v>18</v>
      </c>
      <c r="H27" s="1" t="s">
        <v>19</v>
      </c>
      <c r="I27" s="1" t="s">
        <v>20</v>
      </c>
      <c r="J27" s="1" t="s">
        <v>147</v>
      </c>
      <c r="K27" s="1" t="s">
        <v>22</v>
      </c>
      <c r="L27" s="1" t="str">
        <f>HYPERLINK("https://files.afu.se/Downloads/Transcripts/ExoAcademian%20(Darren%20King)/2023 01 15 - ExoAcademian - 022 - The Primacy of Consciousness_FVMOEoYTlFM - transcript (automated).pdf","Transcript Link")</f>
        <v>Transcript Link</v>
      </c>
      <c r="M27" s="2" t="str">
        <f>HYPERLINK("https://files.afu.se/Downloads/Transcripts/ExoAcademian%20(Darren%20King)/2023 01 15 - ExoAcademian - 022 - The Primacy of Consciousness_FVMOEoYTlFM - transcript (automated).pdf","Transcript Link")</f>
        <v>Transcript Link</v>
      </c>
    </row>
    <row r="28" spans="1:13" ht="409.5">
      <c r="A28" s="1" t="s">
        <v>148</v>
      </c>
      <c r="B28" s="1" t="s">
        <v>13</v>
      </c>
      <c r="C28" s="4" t="s">
        <v>149</v>
      </c>
      <c r="D28" s="1" t="s">
        <v>150</v>
      </c>
      <c r="E28" s="1" t="s">
        <v>151</v>
      </c>
      <c r="F28" s="4" t="s">
        <v>17</v>
      </c>
      <c r="G28" s="1" t="s">
        <v>18</v>
      </c>
      <c r="H28" s="1" t="s">
        <v>19</v>
      </c>
      <c r="I28" s="1" t="s">
        <v>20</v>
      </c>
      <c r="J28" s="1" t="s">
        <v>152</v>
      </c>
      <c r="K28" s="1" t="s">
        <v>22</v>
      </c>
      <c r="L28" s="1" t="str">
        <f>HYPERLINK("https://files.afu.se/Downloads/Transcripts/ExoAcademian%20(Darren%20King)/2023 01 08 - ExoAcademian - The Quintessential Other  Exploring the Origins of the Grey Alien Neo-Human Form_RtwPEqg2lTY - transcript (automated).pdf","Transcript Link")</f>
        <v>Transcript Link</v>
      </c>
      <c r="M28" s="2" t="str">
        <f>HYPERLINK("https://files.afu.se/Downloads/Transcripts/ExoAcademian%20(Darren%20King)/2023 01 08 - ExoAcademian - The Quintessential Other  Exploring the Origins of the Grey Alien Neo-Human Form_RtwPEqg2lTY - transcript (automated).pdf","Transcript Link")</f>
        <v>Transcript Link</v>
      </c>
    </row>
    <row r="29" spans="1:13" ht="150">
      <c r="A29" s="1" t="s">
        <v>153</v>
      </c>
      <c r="B29" s="1" t="s">
        <v>13</v>
      </c>
      <c r="C29" s="4" t="s">
        <v>154</v>
      </c>
      <c r="D29" s="1" t="s">
        <v>155</v>
      </c>
      <c r="E29" s="1" t="s">
        <v>156</v>
      </c>
      <c r="F29" s="4" t="s">
        <v>17</v>
      </c>
      <c r="G29" s="1" t="s">
        <v>18</v>
      </c>
      <c r="H29" s="1" t="s">
        <v>19</v>
      </c>
      <c r="I29" s="1" t="s">
        <v>20</v>
      </c>
      <c r="J29" s="1" t="s">
        <v>157</v>
      </c>
      <c r="K29" s="1" t="s">
        <v>22</v>
      </c>
      <c r="L29" s="1" t="str">
        <f>HYPERLINK("https://files.afu.se/Downloads/Transcripts/ExoAcademian%20(Darren%20King)/2023 01 01 - ExoAcademian - 021 - The Virtuality of UFOs &amp; Waking Experience_UFL6WPHu53s - transcript (automated).pdf","Transcript Link")</f>
        <v>Transcript Link</v>
      </c>
      <c r="M29" s="2" t="str">
        <f>HYPERLINK("https://files.afu.se/Downloads/Transcripts/ExoAcademian%20(Darren%20King)/2023 01 01 - ExoAcademian - 021 - The Virtuality of UFOs &amp; Waking Experience_UFL6WPHu53s - transcript (automated).pdf","Transcript Link")</f>
        <v>Transcript Link</v>
      </c>
    </row>
    <row r="30" spans="1:13" ht="409.5">
      <c r="A30" s="1" t="s">
        <v>158</v>
      </c>
      <c r="B30" s="1" t="s">
        <v>13</v>
      </c>
      <c r="C30" s="4" t="s">
        <v>159</v>
      </c>
      <c r="D30" s="1" t="s">
        <v>160</v>
      </c>
      <c r="E30" s="1" t="s">
        <v>161</v>
      </c>
      <c r="F30" s="4" t="s">
        <v>17</v>
      </c>
      <c r="G30" s="1" t="s">
        <v>18</v>
      </c>
      <c r="H30" s="1" t="s">
        <v>19</v>
      </c>
      <c r="I30" s="1" t="s">
        <v>20</v>
      </c>
      <c r="J30" s="1" t="s">
        <v>162</v>
      </c>
      <c r="K30" s="1" t="s">
        <v>22</v>
      </c>
      <c r="L30" s="1" t="str">
        <f>HYPERLINK("https://files.afu.se/Downloads/Transcripts/ExoAcademian%20(Darren%20King)/2022 12 25 - ExoAcademian - The State &amp; Fate of Earth  Considering Whisperings of Apocalypse &amp; Alien Presence_LS1ndUZBADE - transcript (automated).pdf","Transcript Link")</f>
        <v>Transcript Link</v>
      </c>
      <c r="M30" s="2" t="str">
        <f>HYPERLINK("https://files.afu.se/Downloads/Transcripts/ExoAcademian%20(Darren%20King)/2022 12 25 - ExoAcademian - The State &amp; Fate of Earth  Considering Whisperings of Apocalypse &amp; Alien Presence_LS1ndUZBADE - transcript (automated).pdf","Transcript Link")</f>
        <v>Transcript Link</v>
      </c>
    </row>
    <row r="31" spans="1:13" ht="150">
      <c r="A31" s="1" t="s">
        <v>163</v>
      </c>
      <c r="B31" s="1" t="s">
        <v>13</v>
      </c>
      <c r="C31" s="4" t="s">
        <v>164</v>
      </c>
      <c r="D31" s="1" t="s">
        <v>165</v>
      </c>
      <c r="E31" s="1" t="s">
        <v>166</v>
      </c>
      <c r="F31" s="4" t="s">
        <v>17</v>
      </c>
      <c r="G31" s="1" t="s">
        <v>18</v>
      </c>
      <c r="H31" s="1" t="s">
        <v>19</v>
      </c>
      <c r="I31" s="1" t="s">
        <v>20</v>
      </c>
      <c r="J31" s="1" t="s">
        <v>167</v>
      </c>
      <c r="K31" s="1" t="s">
        <v>22</v>
      </c>
      <c r="L31" s="1" t="str">
        <f>HYPERLINK("https://files.afu.se/Downloads/Transcripts/ExoAcademian%20(Darren%20King)/2022 12 18 - ExoAcademian - 020 - Reality After Anomalous Experience_4I5IhJTh718 - transcript (automated).pdf","Transcript Link")</f>
        <v>Transcript Link</v>
      </c>
      <c r="M31" s="2" t="str">
        <f>HYPERLINK("https://files.afu.se/Downloads/Transcripts/ExoAcademian%20(Darren%20King)/2022 12 18 - ExoAcademian - 020 - Reality After Anomalous Experience_4I5IhJTh718 - transcript (automated).pdf","Transcript Link")</f>
        <v>Transcript Link</v>
      </c>
    </row>
    <row r="32" spans="1:13" ht="150">
      <c r="A32" s="1" t="s">
        <v>168</v>
      </c>
      <c r="B32" s="1" t="s">
        <v>13</v>
      </c>
      <c r="C32" s="4" t="s">
        <v>169</v>
      </c>
      <c r="D32" s="1" t="s">
        <v>170</v>
      </c>
      <c r="E32" s="1" t="s">
        <v>171</v>
      </c>
      <c r="F32" s="4" t="s">
        <v>17</v>
      </c>
      <c r="G32" s="1" t="s">
        <v>18</v>
      </c>
      <c r="H32" s="1" t="s">
        <v>19</v>
      </c>
      <c r="I32" s="1" t="s">
        <v>20</v>
      </c>
      <c r="J32" s="1" t="s">
        <v>172</v>
      </c>
      <c r="K32" s="1" t="s">
        <v>22</v>
      </c>
      <c r="L32" s="1" t="str">
        <f>HYPERLINK("https://files.afu.se/Downloads/Transcripts/ExoAcademian%20(Darren%20King)/2022 12 04 - ExoAcademian - 019 - Filling in the Disclosure Blanks_SFDUgbYMl-U - transcript (automated).pdf","Transcript Link")</f>
        <v>Transcript Link</v>
      </c>
      <c r="M32" s="2" t="str">
        <f>HYPERLINK("https://files.afu.se/Downloads/Transcripts/ExoAcademian%20(Darren%20King)/2022 12 04 - ExoAcademian - 019 - Filling in the Disclosure Blanks_SFDUgbYMl-U - transcript (automated).pdf","Transcript Link")</f>
        <v>Transcript Link</v>
      </c>
    </row>
    <row r="33" spans="1:13" ht="409.5">
      <c r="A33" s="1" t="s">
        <v>173</v>
      </c>
      <c r="B33" s="1" t="s">
        <v>13</v>
      </c>
      <c r="C33" s="4" t="s">
        <v>174</v>
      </c>
      <c r="D33" s="1" t="s">
        <v>175</v>
      </c>
      <c r="E33" s="1" t="s">
        <v>176</v>
      </c>
      <c r="F33" s="4" t="s">
        <v>17</v>
      </c>
      <c r="G33" s="1" t="s">
        <v>18</v>
      </c>
      <c r="H33" s="1" t="s">
        <v>19</v>
      </c>
      <c r="I33" s="1" t="s">
        <v>20</v>
      </c>
      <c r="J33" s="1" t="s">
        <v>177</v>
      </c>
      <c r="K33" s="1" t="s">
        <v>22</v>
      </c>
      <c r="L33" s="1" t="str">
        <f>HYPERLINK("https://files.afu.se/Downloads/Transcripts/ExoAcademian%20(Darren%20King)/2022 11 27 - ExoAcademian - Unidentified Aerial Prompts  Anomalous Phenomena &amp; Signals from Distant Relations_UnR4sUcJjJI - transcript (automated).pdf","Transcript Link")</f>
        <v>Transcript Link</v>
      </c>
      <c r="M33" s="2" t="str">
        <f>HYPERLINK("https://files.afu.se/Downloads/Transcripts/ExoAcademian%20(Darren%20King)/2022 11 27 - ExoAcademian - Unidentified Aerial Prompts  Anomalous Phenomena &amp; Signals from Distant Relations_UnR4sUcJjJI - transcript (automated).pdf","Transcript Link")</f>
        <v>Transcript Link</v>
      </c>
    </row>
    <row r="34" spans="1:13" ht="150">
      <c r="A34" s="1" t="s">
        <v>178</v>
      </c>
      <c r="B34" s="1" t="s">
        <v>13</v>
      </c>
      <c r="C34" s="4" t="s">
        <v>179</v>
      </c>
      <c r="D34" s="1" t="s">
        <v>180</v>
      </c>
      <c r="E34" s="1" t="s">
        <v>181</v>
      </c>
      <c r="F34" s="4" t="s">
        <v>17</v>
      </c>
      <c r="G34" s="1" t="s">
        <v>18</v>
      </c>
      <c r="H34" s="1" t="s">
        <v>19</v>
      </c>
      <c r="I34" s="1" t="s">
        <v>20</v>
      </c>
      <c r="J34" s="1" t="s">
        <v>182</v>
      </c>
      <c r="K34" s="1" t="s">
        <v>22</v>
      </c>
      <c r="L34" s="1" t="str">
        <f>HYPERLINK("https://files.afu.se/Downloads/Transcripts/ExoAcademian%20(Darren%20King)/2022 11 20 - ExoAcademian - 018 - Of Consciousness and Contact_EiPYrm0SHuI - transcript (automated).pdf","Transcript Link")</f>
        <v>Transcript Link</v>
      </c>
      <c r="M34" s="2" t="str">
        <f>HYPERLINK("https://files.afu.se/Downloads/Transcripts/ExoAcademian%20(Darren%20King)/2022 11 20 - ExoAcademian - 018 - Of Consciousness and Contact_EiPYrm0SHuI - transcript (automated).pdf","Transcript Link")</f>
        <v>Transcript Link</v>
      </c>
    </row>
    <row r="35" spans="1:13" ht="409.5">
      <c r="A35" s="1" t="s">
        <v>183</v>
      </c>
      <c r="B35" s="1" t="s">
        <v>13</v>
      </c>
      <c r="C35" s="4" t="s">
        <v>184</v>
      </c>
      <c r="D35" s="1" t="s">
        <v>185</v>
      </c>
      <c r="E35" s="1" t="s">
        <v>186</v>
      </c>
      <c r="F35" s="4" t="s">
        <v>17</v>
      </c>
      <c r="G35" s="1" t="s">
        <v>18</v>
      </c>
      <c r="H35" s="1" t="s">
        <v>19</v>
      </c>
      <c r="I35" s="1" t="s">
        <v>20</v>
      </c>
      <c r="J35" s="1" t="s">
        <v>187</v>
      </c>
      <c r="K35" s="1" t="s">
        <v>22</v>
      </c>
      <c r="L35" s="1" t="str">
        <f>HYPERLINK("https://files.afu.se/Downloads/Transcripts/ExoAcademian%20(Darren%20King)/2022 11 13 - ExoAcademian - Interdimensional Highways  Navigating the How and Why of Contact with Alien Entities_--sxWd-3MQ8 - transcript (automated).pdf","Transcript Link")</f>
        <v>Transcript Link</v>
      </c>
      <c r="M35" s="2" t="str">
        <f>HYPERLINK("https://files.afu.se/Downloads/Transcripts/ExoAcademian%20(Darren%20King)/2022 11 13 - ExoAcademian - Interdimensional Highways  Navigating the How and Why of Contact with Alien Entities_--sxWd-3MQ8 - transcript (automated).pdf","Transcript Link")</f>
        <v>Transcript Link</v>
      </c>
    </row>
    <row r="36" spans="1:13" ht="150">
      <c r="A36" s="1" t="s">
        <v>188</v>
      </c>
      <c r="B36" s="1" t="s">
        <v>13</v>
      </c>
      <c r="C36" s="4" t="s">
        <v>189</v>
      </c>
      <c r="D36" s="1" t="s">
        <v>190</v>
      </c>
      <c r="E36" s="1" t="s">
        <v>191</v>
      </c>
      <c r="F36" s="4" t="s">
        <v>17</v>
      </c>
      <c r="G36" s="1" t="s">
        <v>18</v>
      </c>
      <c r="H36" s="1" t="s">
        <v>19</v>
      </c>
      <c r="I36" s="1" t="s">
        <v>20</v>
      </c>
      <c r="J36" s="1" t="s">
        <v>192</v>
      </c>
      <c r="K36" s="1" t="s">
        <v>22</v>
      </c>
      <c r="L36" s="1" t="str">
        <f>HYPERLINK("https://files.afu.se/Downloads/Transcripts/ExoAcademian%20(Darren%20King)/2022 11 06 - ExoAcademian - 017 - Where Physics Meets Metaphysics_DvMA9jCZx7w - transcript (automated).pdf","Transcript Link")</f>
        <v>Transcript Link</v>
      </c>
      <c r="M36" s="2" t="str">
        <f>HYPERLINK("https://files.afu.se/Downloads/Transcripts/ExoAcademian%20(Darren%20King)/2022 11 06 - ExoAcademian - 017 - Where Physics Meets Metaphysics_DvMA9jCZx7w - transcript (automated).pdf","Transcript Link")</f>
        <v>Transcript Link</v>
      </c>
    </row>
    <row r="37" spans="1:13" ht="409.5">
      <c r="A37" s="1" t="s">
        <v>193</v>
      </c>
      <c r="B37" s="1" t="s">
        <v>13</v>
      </c>
      <c r="C37" s="4" t="s">
        <v>194</v>
      </c>
      <c r="D37" s="1" t="s">
        <v>195</v>
      </c>
      <c r="E37" s="1" t="s">
        <v>196</v>
      </c>
      <c r="F37" s="4" t="s">
        <v>17</v>
      </c>
      <c r="G37" s="1" t="s">
        <v>18</v>
      </c>
      <c r="H37" s="1" t="s">
        <v>19</v>
      </c>
      <c r="I37" s="1" t="s">
        <v>20</v>
      </c>
      <c r="J37" s="1" t="s">
        <v>197</v>
      </c>
      <c r="K37" s="1" t="s">
        <v>22</v>
      </c>
      <c r="L37" s="1" t="str">
        <f>HYPERLINK("https://files.afu.se/Downloads/Transcripts/ExoAcademian%20(Darren%20King)/2022 10 30 - ExoAcademian - An ExoHuman Assessment  Evaluating the Agendas of the Various Others in Our Midst_NTdGPWy7rP8 - transcript (automated).pdf","Transcript Link")</f>
        <v>Transcript Link</v>
      </c>
      <c r="M37" s="2" t="str">
        <f>HYPERLINK("https://files.afu.se/Downloads/Transcripts/ExoAcademian%20(Darren%20King)/2022 10 30 - ExoAcademian - An ExoHuman Assessment  Evaluating the Agendas of the Various Others in Our Midst_NTdGPWy7rP8 - transcript (automated).pdf","Transcript Link")</f>
        <v>Transcript Link</v>
      </c>
    </row>
    <row r="38" spans="1:13" ht="150">
      <c r="A38" s="1" t="s">
        <v>198</v>
      </c>
      <c r="B38" s="1" t="s">
        <v>13</v>
      </c>
      <c r="C38" s="4" t="s">
        <v>199</v>
      </c>
      <c r="D38" s="1" t="s">
        <v>200</v>
      </c>
      <c r="E38" s="1" t="s">
        <v>201</v>
      </c>
      <c r="F38" s="4" t="s">
        <v>17</v>
      </c>
      <c r="G38" s="1" t="s">
        <v>18</v>
      </c>
      <c r="H38" s="1" t="s">
        <v>19</v>
      </c>
      <c r="I38" s="1" t="s">
        <v>20</v>
      </c>
      <c r="J38" s="1" t="s">
        <v>202</v>
      </c>
      <c r="K38" s="1" t="s">
        <v>22</v>
      </c>
      <c r="L38" s="1" t="str">
        <f>HYPERLINK("https://files.afu.se/Downloads/Transcripts/ExoAcademian%20(Darren%20King)/2022 10 23 - ExoAcademian - 016 - Considering High Strangeness_wuweeYEGi4g - transcript (automated).pdf","Transcript Link")</f>
        <v>Transcript Link</v>
      </c>
      <c r="M38" s="2" t="str">
        <f>HYPERLINK("https://files.afu.se/Downloads/Transcripts/ExoAcademian%20(Darren%20King)/2022 10 23 - ExoAcademian - 016 - Considering High Strangeness_wuweeYEGi4g - transcript (automated).pdf","Transcript Link")</f>
        <v>Transcript Link</v>
      </c>
    </row>
    <row r="39" spans="1:13" ht="409.5">
      <c r="A39" s="1" t="s">
        <v>203</v>
      </c>
      <c r="B39" s="1" t="s">
        <v>13</v>
      </c>
      <c r="C39" s="4" t="s">
        <v>204</v>
      </c>
      <c r="D39" s="1" t="s">
        <v>205</v>
      </c>
      <c r="E39" s="1" t="s">
        <v>206</v>
      </c>
      <c r="F39" s="4" t="s">
        <v>17</v>
      </c>
      <c r="G39" s="1" t="s">
        <v>18</v>
      </c>
      <c r="H39" s="1" t="s">
        <v>19</v>
      </c>
      <c r="I39" s="1" t="s">
        <v>20</v>
      </c>
      <c r="J39" s="1" t="s">
        <v>207</v>
      </c>
      <c r="K39" s="1" t="s">
        <v>22</v>
      </c>
      <c r="L39" s="1" t="str">
        <f>HYPERLINK("https://files.afu.se/Downloads/Transcripts/ExoAcademian%20(Darren%20King)/2022 10 16 - ExoAcademian - The Intermentational Others  Consciousness as the Bedrock of Reality &amp; the Phenomenon_REAgkoQEoFA - transcript (automated).pdf","Transcript Link")</f>
        <v>Transcript Link</v>
      </c>
      <c r="M39" s="2" t="str">
        <f>HYPERLINK("https://files.afu.se/Downloads/Transcripts/ExoAcademian%20(Darren%20King)/2022 10 16 - ExoAcademian - The Intermentational Others  Consciousness as the Bedrock of Reality &amp; the Phenomenon_REAgkoQEoFA - transcript (automated).pdf","Transcript Link")</f>
        <v>Transcript Link</v>
      </c>
    </row>
    <row r="40" spans="1:13" ht="150">
      <c r="A40" s="1" t="s">
        <v>208</v>
      </c>
      <c r="B40" s="1" t="s">
        <v>13</v>
      </c>
      <c r="C40" s="4" t="s">
        <v>209</v>
      </c>
      <c r="D40" s="1" t="s">
        <v>210</v>
      </c>
      <c r="E40" s="1" t="s">
        <v>211</v>
      </c>
      <c r="F40" s="4" t="s">
        <v>17</v>
      </c>
      <c r="G40" s="1" t="s">
        <v>18</v>
      </c>
      <c r="H40" s="1" t="s">
        <v>19</v>
      </c>
      <c r="I40" s="1" t="s">
        <v>20</v>
      </c>
      <c r="J40" s="1" t="s">
        <v>212</v>
      </c>
      <c r="K40" s="1" t="s">
        <v>22</v>
      </c>
      <c r="L40" s="1" t="str">
        <f>HYPERLINK("https://files.afu.se/Downloads/Transcripts/ExoAcademian%20(Darren%20King)/2022 10 09 - ExoAcademian - 015 - Alien Intervention &amp; Human History_eS684oJ-6-8 - transcript (automated).pdf","Transcript Link")</f>
        <v>Transcript Link</v>
      </c>
      <c r="M40" s="2" t="str">
        <f>HYPERLINK("https://files.afu.se/Downloads/Transcripts/ExoAcademian%20(Darren%20King)/2022 10 09 - ExoAcademian - 015 - Alien Intervention &amp; Human History_eS684oJ-6-8 - transcript (automated).pdf","Transcript Link")</f>
        <v>Transcript Link</v>
      </c>
    </row>
    <row r="41" spans="1:13" ht="409.5">
      <c r="A41" s="1" t="s">
        <v>213</v>
      </c>
      <c r="B41" s="1" t="s">
        <v>13</v>
      </c>
      <c r="C41" s="4" t="s">
        <v>214</v>
      </c>
      <c r="D41" s="1" t="s">
        <v>215</v>
      </c>
      <c r="E41" s="1" t="s">
        <v>216</v>
      </c>
      <c r="F41" s="4" t="s">
        <v>17</v>
      </c>
      <c r="G41" s="1" t="s">
        <v>18</v>
      </c>
      <c r="H41" s="1" t="s">
        <v>19</v>
      </c>
      <c r="I41" s="1" t="s">
        <v>20</v>
      </c>
      <c r="J41" s="1" t="s">
        <v>217</v>
      </c>
      <c r="K41" s="1" t="s">
        <v>22</v>
      </c>
      <c r="L41" s="1" t="str">
        <f>HYPERLINK("https://files.afu.se/Downloads/Transcripts/ExoAcademian%20(Darren%20King)/2022 10 02 - ExoAcademian - Transformational Contact  The Path from Ontological Shock to Disembodied Union_l8b2NIRIvc4 - transcript (automated).pdf","Transcript Link")</f>
        <v>Transcript Link</v>
      </c>
      <c r="M41" s="2" t="str">
        <f>HYPERLINK("https://files.afu.se/Downloads/Transcripts/ExoAcademian%20(Darren%20King)/2022 10 02 - ExoAcademian - Transformational Contact  The Path from Ontological Shock to Disembodied Union_l8b2NIRIvc4 - transcript (automated).pdf","Transcript Link")</f>
        <v>Transcript Link</v>
      </c>
    </row>
    <row r="42" spans="1:13" ht="150">
      <c r="A42" s="1" t="s">
        <v>218</v>
      </c>
      <c r="B42" s="1" t="s">
        <v>13</v>
      </c>
      <c r="C42" s="4" t="s">
        <v>219</v>
      </c>
      <c r="D42" s="1" t="s">
        <v>220</v>
      </c>
      <c r="E42" s="1" t="s">
        <v>221</v>
      </c>
      <c r="F42" s="4" t="s">
        <v>17</v>
      </c>
      <c r="G42" s="1" t="s">
        <v>18</v>
      </c>
      <c r="H42" s="1" t="s">
        <v>19</v>
      </c>
      <c r="I42" s="1" t="s">
        <v>20</v>
      </c>
      <c r="J42" s="1" t="s">
        <v>222</v>
      </c>
      <c r="K42" s="1" t="s">
        <v>22</v>
      </c>
      <c r="L42" s="1" t="str">
        <f>HYPERLINK("https://files.afu.se/Downloads/Transcripts/ExoAcademian%20(Darren%20King)/2022 09 25 - ExoAcademian - 014 - Phenomenology &amp; Consciousness_JTNmY5n1jZE - transcript (automated).pdf","Transcript Link")</f>
        <v>Transcript Link</v>
      </c>
      <c r="M42" s="2" t="str">
        <f>HYPERLINK("https://files.afu.se/Downloads/Transcripts/ExoAcademian%20(Darren%20King)/2022 09 25 - ExoAcademian - 014 - Phenomenology &amp; Consciousness_JTNmY5n1jZE - transcript (automated).pdf","Transcript Link")</f>
        <v>Transcript Link</v>
      </c>
    </row>
    <row r="43" spans="1:13" ht="409.5">
      <c r="A43" s="1" t="s">
        <v>223</v>
      </c>
      <c r="B43" s="1" t="s">
        <v>13</v>
      </c>
      <c r="C43" s="4" t="s">
        <v>224</v>
      </c>
      <c r="D43" s="1" t="s">
        <v>225</v>
      </c>
      <c r="E43" s="1" t="s">
        <v>226</v>
      </c>
      <c r="F43" s="4" t="s">
        <v>17</v>
      </c>
      <c r="G43" s="1" t="s">
        <v>18</v>
      </c>
      <c r="H43" s="1" t="s">
        <v>19</v>
      </c>
      <c r="I43" s="1" t="s">
        <v>20</v>
      </c>
      <c r="J43" s="1" t="s">
        <v>227</v>
      </c>
      <c r="K43" s="1" t="s">
        <v>22</v>
      </c>
      <c r="L43" s="1" t="str">
        <f>HYPERLINK("https://files.afu.se/Downloads/Transcripts/ExoAcademian%20(Darren%20King)/2022 09 18 - ExoAcademian - The Partition Hypothesis  The Matrix-like Safeguards Behind the Fermi Paradox_3U_IPoJPa68 - transcript (automated).pdf","Transcript Link")</f>
        <v>Transcript Link</v>
      </c>
      <c r="M43" s="2" t="str">
        <f>HYPERLINK("https://files.afu.se/Downloads/Transcripts/ExoAcademian%20(Darren%20King)/2022 09 18 - ExoAcademian - The Partition Hypothesis  The Matrix-like Safeguards Behind the Fermi Paradox_3U_IPoJPa68 - transcript (automated).pdf","Transcript Link")</f>
        <v>Transcript Link</v>
      </c>
    </row>
    <row r="44" spans="1:13" ht="150">
      <c r="A44" s="1" t="s">
        <v>228</v>
      </c>
      <c r="B44" s="1" t="s">
        <v>13</v>
      </c>
      <c r="C44" s="4" t="s">
        <v>229</v>
      </c>
      <c r="D44" s="1" t="s">
        <v>230</v>
      </c>
      <c r="E44" s="1" t="s">
        <v>231</v>
      </c>
      <c r="F44" s="4" t="s">
        <v>17</v>
      </c>
      <c r="G44" s="1" t="s">
        <v>18</v>
      </c>
      <c r="H44" s="1" t="s">
        <v>19</v>
      </c>
      <c r="I44" s="1" t="s">
        <v>20</v>
      </c>
      <c r="J44" s="1" t="s">
        <v>232</v>
      </c>
      <c r="K44" s="1" t="s">
        <v>22</v>
      </c>
      <c r="L44" s="1" t="str">
        <f>HYPERLINK("https://files.afu.se/Downloads/Transcripts/ExoAcademian%20(Darren%20King)/2022 09 11 - ExoAcademian - 013 - State of the Ufological Nation_OQi-gbzIzes - transcript (automated).pdf","Transcript Link")</f>
        <v>Transcript Link</v>
      </c>
      <c r="M44" s="2" t="str">
        <f>HYPERLINK("https://files.afu.se/Downloads/Transcripts/ExoAcademian%20(Darren%20King)/2022 09 11 - ExoAcademian - 013 - State of the Ufological Nation_OQi-gbzIzes - transcript (automated).pdf","Transcript Link")</f>
        <v>Transcript Link</v>
      </c>
    </row>
    <row r="45" spans="1:13" ht="409.5">
      <c r="A45" s="1" t="s">
        <v>233</v>
      </c>
      <c r="B45" s="1" t="s">
        <v>13</v>
      </c>
      <c r="C45" s="4" t="s">
        <v>234</v>
      </c>
      <c r="D45" s="1" t="s">
        <v>235</v>
      </c>
      <c r="E45" s="1" t="s">
        <v>236</v>
      </c>
      <c r="F45" s="4" t="s">
        <v>17</v>
      </c>
      <c r="G45" s="1" t="s">
        <v>18</v>
      </c>
      <c r="H45" s="1" t="s">
        <v>19</v>
      </c>
      <c r="I45" s="1" t="s">
        <v>20</v>
      </c>
      <c r="J45" s="1" t="s">
        <v>237</v>
      </c>
      <c r="K45" s="1" t="s">
        <v>22</v>
      </c>
      <c r="L45" s="1" t="str">
        <f>HYPERLINK("https://files.afu.se/Downloads/Transcripts/ExoAcademian%20(Darren%20King)/2022 09 04 - ExoAcademian - The Disorienting Labyrinth  Seeking the What, Who, Why &amp; How of the Phenomenon_55FrxNL2Iy0 - transcript (automated).pdf","Transcript Link")</f>
        <v>Transcript Link</v>
      </c>
      <c r="M45" s="2" t="str">
        <f>HYPERLINK("https://files.afu.se/Downloads/Transcripts/ExoAcademian%20(Darren%20King)/2022 09 04 - ExoAcademian - The Disorienting Labyrinth  Seeking the What, Who, Why &amp; How of the Phenomenon_55FrxNL2Iy0 - transcript (automated).pdf","Transcript Link")</f>
        <v>Transcript Link</v>
      </c>
    </row>
    <row r="46" spans="1:13" ht="409.5">
      <c r="A46" s="1" t="s">
        <v>238</v>
      </c>
      <c r="B46" s="1" t="s">
        <v>13</v>
      </c>
      <c r="C46" s="4" t="s">
        <v>239</v>
      </c>
      <c r="D46" s="1" t="s">
        <v>240</v>
      </c>
      <c r="E46" s="1" t="s">
        <v>241</v>
      </c>
      <c r="F46" s="4" t="s">
        <v>17</v>
      </c>
      <c r="G46" s="1" t="s">
        <v>18</v>
      </c>
      <c r="H46" s="1" t="s">
        <v>19</v>
      </c>
      <c r="I46" s="1" t="s">
        <v>20</v>
      </c>
      <c r="J46" s="1" t="s">
        <v>242</v>
      </c>
      <c r="K46" s="1" t="s">
        <v>22</v>
      </c>
      <c r="L46" s="1" t="str">
        <f>HYPERLINK("https://files.afu.se/Downloads/Transcripts/ExoAcademian%20(Darren%20King)/2022 07 03 - ExoAcademian - The Inquiring Mind (Q&amp;A)  On Light Beings, MILABs, &amp; the Contact Modalities_1Eei2ZCGwfs - transcript (automated).pdf","Transcript Link")</f>
        <v>Transcript Link</v>
      </c>
      <c r="M46" s="2" t="str">
        <f>HYPERLINK("https://files.afu.se/Downloads/Transcripts/ExoAcademian%20(Darren%20King)/2022 07 03 - ExoAcademian - The Inquiring Mind (Q&amp;A)  On Light Beings, MILABs, &amp; the Contact Modalities_1Eei2ZCGwfs - transcript (automated).pdf","Transcript Link")</f>
        <v>Transcript Link</v>
      </c>
    </row>
    <row r="47" spans="1:13" ht="409.5">
      <c r="A47" s="1" t="s">
        <v>243</v>
      </c>
      <c r="B47" s="1" t="s">
        <v>13</v>
      </c>
      <c r="C47" s="4" t="s">
        <v>244</v>
      </c>
      <c r="D47" s="1" t="s">
        <v>245</v>
      </c>
      <c r="E47" s="1" t="s">
        <v>246</v>
      </c>
      <c r="F47" s="4" t="s">
        <v>17</v>
      </c>
      <c r="G47" s="1" t="s">
        <v>18</v>
      </c>
      <c r="H47" s="1" t="s">
        <v>19</v>
      </c>
      <c r="I47" s="1" t="s">
        <v>20</v>
      </c>
      <c r="J47" s="1" t="s">
        <v>247</v>
      </c>
      <c r="K47" s="1" t="s">
        <v>22</v>
      </c>
      <c r="L47" s="1" t="str">
        <f>HYPERLINK("https://files.afu.se/Downloads/Transcripts/ExoAcademian%20(Darren%20King)/2022 06 19 - ExoAcademian - Intermentation &amp; Contagion  The Metaphysical Implications of the Hitchhiker Effect_TvyutNDw9ug - transcript (automated).pdf","Transcript Link")</f>
        <v>Transcript Link</v>
      </c>
      <c r="M47" s="2" t="str">
        <f>HYPERLINK("https://files.afu.se/Downloads/Transcripts/ExoAcademian%20(Darren%20King)/2022 06 19 - ExoAcademian - Intermentation &amp; Contagion  The Metaphysical Implications of the Hitchhiker Effect_TvyutNDw9ug - transcript (automated).pdf","Transcript Link")</f>
        <v>Transcript Link</v>
      </c>
    </row>
    <row r="48" spans="1:13" ht="150">
      <c r="A48" s="1" t="s">
        <v>248</v>
      </c>
      <c r="B48" s="1" t="s">
        <v>13</v>
      </c>
      <c r="C48" s="4" t="s">
        <v>249</v>
      </c>
      <c r="D48" s="1" t="s">
        <v>250</v>
      </c>
      <c r="E48" s="1" t="s">
        <v>251</v>
      </c>
      <c r="F48" s="4" t="s">
        <v>17</v>
      </c>
      <c r="G48" s="1" t="s">
        <v>18</v>
      </c>
      <c r="H48" s="1" t="s">
        <v>19</v>
      </c>
      <c r="I48" s="1" t="s">
        <v>20</v>
      </c>
      <c r="J48" s="1" t="s">
        <v>252</v>
      </c>
      <c r="K48" s="1" t="s">
        <v>22</v>
      </c>
      <c r="L48" s="1" t="str">
        <f>HYPERLINK("https://files.afu.se/Downloads/Transcripts/ExoAcademian%20(Darren%20King)/2022 06 12 - ExoAcademian - 012 - Anomalous Experience &amp; Interpretation_idspQRknXR4 - transcript (automated).pdf","Transcript Link")</f>
        <v>Transcript Link</v>
      </c>
      <c r="M48" s="2" t="str">
        <f>HYPERLINK("https://files.afu.se/Downloads/Transcripts/ExoAcademian%20(Darren%20King)/2022 06 12 - ExoAcademian - 012 - Anomalous Experience &amp; Interpretation_idspQRknXR4 - transcript (automated).pdf","Transcript Link")</f>
        <v>Transcript Link</v>
      </c>
    </row>
    <row r="49" spans="1:13" ht="409.5">
      <c r="A49" s="1" t="s">
        <v>253</v>
      </c>
      <c r="B49" s="1" t="s">
        <v>13</v>
      </c>
      <c r="C49" s="4" t="s">
        <v>254</v>
      </c>
      <c r="D49" s="1" t="s">
        <v>255</v>
      </c>
      <c r="E49" s="1" t="s">
        <v>256</v>
      </c>
      <c r="F49" s="4" t="s">
        <v>17</v>
      </c>
      <c r="G49" s="1" t="s">
        <v>18</v>
      </c>
      <c r="H49" s="1" t="s">
        <v>19</v>
      </c>
      <c r="I49" s="1" t="s">
        <v>20</v>
      </c>
      <c r="J49" s="1" t="s">
        <v>257</v>
      </c>
      <c r="K49" s="1" t="s">
        <v>22</v>
      </c>
      <c r="L49" s="1" t="str">
        <f>HYPERLINK("https://files.afu.se/Downloads/Transcripts/ExoAcademian%20(Darren%20King)/2022 06 05 - ExoAcademian - Human Initiated Contact  On Proactive Communication with Non-Human Intelligence_ypEFS2hsWcA - transcript (automated).pdf","Transcript Link")</f>
        <v>Transcript Link</v>
      </c>
      <c r="M49" s="2" t="str">
        <f>HYPERLINK("https://files.afu.se/Downloads/Transcripts/ExoAcademian%20(Darren%20King)/2022 06 05 - ExoAcademian - Human Initiated Contact  On Proactive Communication with Non-Human Intelligence_ypEFS2hsWcA - transcript (automated).pdf","Transcript Link")</f>
        <v>Transcript Link</v>
      </c>
    </row>
    <row r="50" spans="1:13" ht="150">
      <c r="A50" s="1" t="s">
        <v>258</v>
      </c>
      <c r="B50" s="1" t="s">
        <v>13</v>
      </c>
      <c r="C50" s="4" t="s">
        <v>259</v>
      </c>
      <c r="D50" s="1" t="s">
        <v>260</v>
      </c>
      <c r="E50" s="1" t="s">
        <v>261</v>
      </c>
      <c r="F50" s="4" t="s">
        <v>17</v>
      </c>
      <c r="G50" s="1" t="s">
        <v>18</v>
      </c>
      <c r="H50" s="1" t="s">
        <v>19</v>
      </c>
      <c r="I50" s="1" t="s">
        <v>20</v>
      </c>
      <c r="J50" s="1" t="s">
        <v>262</v>
      </c>
      <c r="K50" s="1" t="s">
        <v>22</v>
      </c>
      <c r="L50" s="1" t="str">
        <f>HYPERLINK("https://files.afu.se/Downloads/Transcripts/ExoAcademian%20(Darren%20King)/2022 05 29 - ExoAcademian - 011 - Modes of Extraordinary Contact_LajlzWvWuBs - transcript (automated).pdf","Transcript Link")</f>
        <v>Transcript Link</v>
      </c>
      <c r="M50" s="2" t="str">
        <f>HYPERLINK("https://files.afu.se/Downloads/Transcripts/ExoAcademian%20(Darren%20King)/2022 05 29 - ExoAcademian - 011 - Modes of Extraordinary Contact_LajlzWvWuBs - transcript (automated).pdf","Transcript Link")</f>
        <v>Transcript Link</v>
      </c>
    </row>
    <row r="51" spans="1:13" ht="409.5">
      <c r="A51" s="1" t="s">
        <v>263</v>
      </c>
      <c r="B51" s="1" t="s">
        <v>13</v>
      </c>
      <c r="C51" s="4" t="s">
        <v>264</v>
      </c>
      <c r="D51" s="1" t="s">
        <v>265</v>
      </c>
      <c r="E51" s="1" t="s">
        <v>266</v>
      </c>
      <c r="F51" s="4" t="s">
        <v>17</v>
      </c>
      <c r="G51" s="1" t="s">
        <v>18</v>
      </c>
      <c r="H51" s="1" t="s">
        <v>19</v>
      </c>
      <c r="I51" s="1" t="s">
        <v>20</v>
      </c>
      <c r="J51" s="1" t="s">
        <v>267</v>
      </c>
      <c r="K51" s="1" t="s">
        <v>22</v>
      </c>
      <c r="L51" s="1" t="str">
        <f>HYPERLINK("https://files.afu.se/Downloads/Transcripts/ExoAcademian%20(Darren%20King)/2022 05 22 - ExoAcademian - Portals Into the Construct  Exploring the Hacking of Our Reality by the Alien Others_Jq7EDbeE5KE - transcript (automated).pdf","Transcript Link")</f>
        <v>Transcript Link</v>
      </c>
      <c r="M51" s="2" t="str">
        <f>HYPERLINK("https://files.afu.se/Downloads/Transcripts/ExoAcademian%20(Darren%20King)/2022 05 22 - ExoAcademian - Portals Into the Construct  Exploring the Hacking of Our Reality by the Alien Others_Jq7EDbeE5KE - transcript (automated).pdf","Transcript Link")</f>
        <v>Transcript Link</v>
      </c>
    </row>
    <row r="52" spans="1:13" ht="150">
      <c r="A52" s="1" t="s">
        <v>268</v>
      </c>
      <c r="B52" s="1" t="s">
        <v>13</v>
      </c>
      <c r="C52" s="4" t="s">
        <v>269</v>
      </c>
      <c r="D52" s="1" t="s">
        <v>270</v>
      </c>
      <c r="E52" s="1" t="s">
        <v>271</v>
      </c>
      <c r="F52" s="4" t="s">
        <v>17</v>
      </c>
      <c r="G52" s="1" t="s">
        <v>18</v>
      </c>
      <c r="H52" s="1" t="s">
        <v>19</v>
      </c>
      <c r="I52" s="1" t="s">
        <v>20</v>
      </c>
      <c r="J52" s="1" t="s">
        <v>272</v>
      </c>
      <c r="K52" s="1" t="s">
        <v>22</v>
      </c>
      <c r="L52" s="1" t="str">
        <f>HYPERLINK("https://files.afu.se/Downloads/Transcripts/ExoAcademian%20(Darren%20King)/2022 05 15 - ExoAcademian - 010 - Thinking Outside the Box_nzfwMpFJvAo - transcript (automated).pdf","Transcript Link")</f>
        <v>Transcript Link</v>
      </c>
      <c r="M52" s="2" t="str">
        <f>HYPERLINK("https://files.afu.se/Downloads/Transcripts/ExoAcademian%20(Darren%20King)/2022 05 15 - ExoAcademian - 010 - Thinking Outside the Box_nzfwMpFJvAo - transcript (automated).pdf","Transcript Link")</f>
        <v>Transcript Link</v>
      </c>
    </row>
    <row r="53" spans="1:13" ht="409.5">
      <c r="A53" s="1" t="s">
        <v>273</v>
      </c>
      <c r="B53" s="1" t="s">
        <v>13</v>
      </c>
      <c r="C53" s="4" t="s">
        <v>274</v>
      </c>
      <c r="D53" s="1" t="s">
        <v>275</v>
      </c>
      <c r="E53" s="1" t="s">
        <v>276</v>
      </c>
      <c r="F53" s="4" t="s">
        <v>17</v>
      </c>
      <c r="G53" s="1" t="s">
        <v>18</v>
      </c>
      <c r="H53" s="1" t="s">
        <v>19</v>
      </c>
      <c r="I53" s="1" t="s">
        <v>20</v>
      </c>
      <c r="J53" s="1" t="s">
        <v>277</v>
      </c>
      <c r="K53" s="1" t="s">
        <v>22</v>
      </c>
      <c r="L53" s="1" t="str">
        <f>HYPERLINK("https://files.afu.se/Downloads/Transcripts/ExoAcademian%20(Darren%20King)/2022 05 08 - ExoAcademian - The Roswell UFO Enigma  Delving into Colonel Corso's Startling UFO Crash Claims_SJ8yp5Km_RU - transcript (automated).pdf","Transcript Link")</f>
        <v>Transcript Link</v>
      </c>
      <c r="M53" s="2" t="str">
        <f>HYPERLINK("https://files.afu.se/Downloads/Transcripts/ExoAcademian%20(Darren%20King)/2022 05 08 - ExoAcademian - The Roswell UFO Enigma  Delving into Colonel Corso's Startling UFO Crash Claims_SJ8yp5Km_RU - transcript (automated).pdf","Transcript Link")</f>
        <v>Transcript Link</v>
      </c>
    </row>
    <row r="54" spans="1:13" ht="150">
      <c r="A54" s="1" t="s">
        <v>278</v>
      </c>
      <c r="B54" s="1" t="s">
        <v>13</v>
      </c>
      <c r="C54" s="4" t="s">
        <v>279</v>
      </c>
      <c r="D54" s="1" t="s">
        <v>280</v>
      </c>
      <c r="E54" s="1" t="s">
        <v>281</v>
      </c>
      <c r="F54" s="4" t="s">
        <v>17</v>
      </c>
      <c r="G54" s="1" t="s">
        <v>18</v>
      </c>
      <c r="H54" s="1" t="s">
        <v>19</v>
      </c>
      <c r="I54" s="1" t="s">
        <v>20</v>
      </c>
      <c r="J54" s="1" t="s">
        <v>282</v>
      </c>
      <c r="K54" s="1" t="s">
        <v>22</v>
      </c>
      <c r="L54" s="1" t="str">
        <f>HYPERLINK("https://files.afu.se/Downloads/Transcripts/ExoAcademian%20(Darren%20King)/2022 05 01 - ExoAcademian - 009 - The Phenomenon &amp; Civil Discourse_QxG2yv1td_4 - transcript (automated).pdf","Transcript Link")</f>
        <v>Transcript Link</v>
      </c>
      <c r="M54" s="2" t="str">
        <f>HYPERLINK("https://files.afu.se/Downloads/Transcripts/ExoAcademian%20(Darren%20King)/2022 05 01 - ExoAcademian - 009 - The Phenomenon &amp; Civil Discourse_QxG2yv1td_4 - transcript (automated).pdf","Transcript Link")</f>
        <v>Transcript Link</v>
      </c>
    </row>
    <row r="55" spans="1:13" ht="409.5">
      <c r="A55" s="1" t="s">
        <v>283</v>
      </c>
      <c r="B55" s="1" t="s">
        <v>13</v>
      </c>
      <c r="C55" s="4" t="s">
        <v>284</v>
      </c>
      <c r="D55" s="1" t="s">
        <v>285</v>
      </c>
      <c r="E55" s="1" t="s">
        <v>286</v>
      </c>
      <c r="F55" s="4" t="s">
        <v>17</v>
      </c>
      <c r="G55" s="1" t="s">
        <v>18</v>
      </c>
      <c r="H55" s="1" t="s">
        <v>19</v>
      </c>
      <c r="I55" s="1" t="s">
        <v>20</v>
      </c>
      <c r="J55" s="1" t="s">
        <v>287</v>
      </c>
      <c r="K55" s="1" t="s">
        <v>22</v>
      </c>
      <c r="L55" s="1" t="str">
        <f>HYPERLINK("https://files.afu.se/Downloads/Transcripts/ExoAcademian%20(Darren%20King)/2022 04 24 - ExoAcademian - The Sequestered Society  Examining the Notion of a Breakaway Human Group_PtxVNWvDBj0 - transcript (automated).pdf","Transcript Link")</f>
        <v>Transcript Link</v>
      </c>
      <c r="M55" s="2" t="str">
        <f>HYPERLINK("https://files.afu.se/Downloads/Transcripts/ExoAcademian%20(Darren%20King)/2022 04 24 - ExoAcademian - The Sequestered Society  Examining the Notion of a Breakaway Human Group_PtxVNWvDBj0 - transcript (automated).pdf","Transcript Link")</f>
        <v>Transcript Link</v>
      </c>
    </row>
    <row r="56" spans="1:13" ht="150">
      <c r="A56" s="1" t="s">
        <v>288</v>
      </c>
      <c r="B56" s="1" t="s">
        <v>13</v>
      </c>
      <c r="C56" s="4" t="s">
        <v>289</v>
      </c>
      <c r="D56" s="1" t="s">
        <v>290</v>
      </c>
      <c r="E56" s="1" t="s">
        <v>291</v>
      </c>
      <c r="F56" s="4" t="s">
        <v>17</v>
      </c>
      <c r="G56" s="1" t="s">
        <v>18</v>
      </c>
      <c r="H56" s="1" t="s">
        <v>19</v>
      </c>
      <c r="I56" s="1" t="s">
        <v>20</v>
      </c>
      <c r="J56" s="1" t="s">
        <v>292</v>
      </c>
      <c r="K56" s="1" t="s">
        <v>22</v>
      </c>
      <c r="L56" s="1" t="str">
        <f>HYPERLINK("https://files.afu.se/Downloads/Transcripts/ExoAcademian%20(Darren%20King)/2022 04 17 - ExoAcademian - 008 - Beyond Binary Interpretations_PHbSEz-MGOs - transcript (automated).pdf","Transcript Link")</f>
        <v>Transcript Link</v>
      </c>
      <c r="M56" s="2" t="str">
        <f>HYPERLINK("https://files.afu.se/Downloads/Transcripts/ExoAcademian%20(Darren%20King)/2022 04 17 - ExoAcademian - 008 - Beyond Binary Interpretations_PHbSEz-MGOs - transcript (automated).pdf","Transcript Link")</f>
        <v>Transcript Link</v>
      </c>
    </row>
    <row r="57" spans="1:13" ht="409.5">
      <c r="A57" s="1" t="s">
        <v>293</v>
      </c>
      <c r="B57" s="1" t="s">
        <v>13</v>
      </c>
      <c r="C57" s="4" t="s">
        <v>294</v>
      </c>
      <c r="D57" s="1" t="s">
        <v>295</v>
      </c>
      <c r="E57" s="1" t="s">
        <v>296</v>
      </c>
      <c r="F57" s="4" t="s">
        <v>17</v>
      </c>
      <c r="G57" s="1" t="s">
        <v>18</v>
      </c>
      <c r="H57" s="1" t="s">
        <v>19</v>
      </c>
      <c r="I57" s="1" t="s">
        <v>20</v>
      </c>
      <c r="J57" s="1" t="s">
        <v>297</v>
      </c>
      <c r="K57" s="1" t="s">
        <v>22</v>
      </c>
      <c r="L57" s="1" t="str">
        <f>HYPERLINK("https://files.afu.se/Downloads/Transcripts/ExoAcademian%20(Darren%20King)/2022 04 10 - ExoAcademian - A Diversity of Otherness  Exploring the Range and Scope of Entity Interactions_C1MUzQv0SyQ - transcript (automated).pdf","Transcript Link")</f>
        <v>Transcript Link</v>
      </c>
      <c r="M57" s="2" t="str">
        <f>HYPERLINK("https://files.afu.se/Downloads/Transcripts/ExoAcademian%20(Darren%20King)/2022 04 10 - ExoAcademian - A Diversity of Otherness  Exploring the Range and Scope of Entity Interactions_C1MUzQv0SyQ - transcript (automated).pdf","Transcript Link")</f>
        <v>Transcript Link</v>
      </c>
    </row>
    <row r="58" spans="1:13" ht="150">
      <c r="A58" s="1" t="s">
        <v>298</v>
      </c>
      <c r="B58" s="1" t="s">
        <v>13</v>
      </c>
      <c r="C58" s="4" t="s">
        <v>299</v>
      </c>
      <c r="D58" s="1" t="s">
        <v>300</v>
      </c>
      <c r="E58" s="1" t="s">
        <v>301</v>
      </c>
      <c r="F58" s="4" t="s">
        <v>17</v>
      </c>
      <c r="G58" s="1" t="s">
        <v>18</v>
      </c>
      <c r="H58" s="1" t="s">
        <v>19</v>
      </c>
      <c r="I58" s="1" t="s">
        <v>20</v>
      </c>
      <c r="J58" s="1" t="s">
        <v>302</v>
      </c>
      <c r="K58" s="1" t="s">
        <v>22</v>
      </c>
      <c r="L58" s="1" t="str">
        <f>HYPERLINK("https://files.afu.se/Downloads/Transcripts/ExoAcademian%20(Darren%20King)/2022 04 03 - ExoAcademian - 007 - Science, Religion &amp; Paranormality_xwFReLAOH90 - transcript (automated).pdf","Transcript Link")</f>
        <v>Transcript Link</v>
      </c>
      <c r="M58" s="2" t="str">
        <f>HYPERLINK("https://files.afu.se/Downloads/Transcripts/ExoAcademian%20(Darren%20King)/2022 04 03 - ExoAcademian - 007 - Science, Religion &amp; Paranormality_xwFReLAOH90 - transcript (automated).pdf","Transcript Link")</f>
        <v>Transcript Link</v>
      </c>
    </row>
    <row r="59" spans="1:13" ht="150">
      <c r="A59" s="1" t="s">
        <v>303</v>
      </c>
      <c r="B59" s="1" t="s">
        <v>13</v>
      </c>
      <c r="C59" s="4" t="s">
        <v>304</v>
      </c>
      <c r="D59" s="1" t="s">
        <v>305</v>
      </c>
      <c r="F59" s="4" t="s">
        <v>17</v>
      </c>
      <c r="G59" s="1" t="s">
        <v>18</v>
      </c>
      <c r="H59" s="1" t="s">
        <v>19</v>
      </c>
      <c r="I59" s="1" t="s">
        <v>20</v>
      </c>
      <c r="J59" s="1" t="s">
        <v>306</v>
      </c>
      <c r="K59" s="1" t="s">
        <v>22</v>
      </c>
      <c r="L59" s="1" t="str">
        <f>HYPERLINK("https://files.afu.se/Downloads/Transcripts/ExoAcademian%20(Darren%20King)/2022 03 27 - ExoAcademian - The Inquiring Mind (Q&amp;A)  On Dimensions as Dreamscapes &amp; Overmind as Foundation_TrCLDyWVHGg - transcript (automated).pdf","Transcript Link")</f>
        <v>Transcript Link</v>
      </c>
      <c r="M59" s="2" t="str">
        <f>HYPERLINK("https://files.afu.se/Downloads/Transcripts/ExoAcademian%20(Darren%20King)/2022 03 27 - ExoAcademian - The Inquiring Mind (Q&amp;A)  On Dimensions as Dreamscapes &amp; Overmind as Foundation_TrCLDyWVHGg - transcript (automated).pdf","Transcript Link")</f>
        <v>Transcript Link</v>
      </c>
    </row>
    <row r="60" spans="1:13" ht="150">
      <c r="A60" s="1" t="s">
        <v>307</v>
      </c>
      <c r="B60" s="1" t="s">
        <v>13</v>
      </c>
      <c r="C60" s="4" t="s">
        <v>308</v>
      </c>
      <c r="D60" s="1" t="s">
        <v>309</v>
      </c>
      <c r="E60" s="1" t="s">
        <v>310</v>
      </c>
      <c r="F60" s="4" t="s">
        <v>17</v>
      </c>
      <c r="G60" s="1" t="s">
        <v>18</v>
      </c>
      <c r="H60" s="1" t="s">
        <v>19</v>
      </c>
      <c r="I60" s="1" t="s">
        <v>20</v>
      </c>
      <c r="J60" s="1" t="s">
        <v>311</v>
      </c>
      <c r="K60" s="1" t="s">
        <v>22</v>
      </c>
      <c r="L60" s="1" t="str">
        <f>HYPERLINK("https://files.afu.se/Downloads/Transcripts/ExoAcademian%20(Darren%20King)/2022 03 20 - ExoAcademian - 006 - Alien Contact, NDEs &amp; Reality Constructs_DGiOKl_fWSA - transcript (automated).pdf","Transcript Link")</f>
        <v>Transcript Link</v>
      </c>
      <c r="M60" s="2" t="str">
        <f>HYPERLINK("https://files.afu.se/Downloads/Transcripts/ExoAcademian%20(Darren%20King)/2022 03 20 - ExoAcademian - 006 - Alien Contact, NDEs &amp; Reality Constructs_DGiOKl_fWSA - transcript (automated).pdf","Transcript Link")</f>
        <v>Transcript Link</v>
      </c>
    </row>
    <row r="61" spans="1:13" ht="150">
      <c r="A61" s="1" t="s">
        <v>312</v>
      </c>
      <c r="B61" s="1" t="s">
        <v>13</v>
      </c>
      <c r="C61" s="4" t="s">
        <v>313</v>
      </c>
      <c r="D61" s="1" t="s">
        <v>314</v>
      </c>
      <c r="F61" s="4" t="s">
        <v>17</v>
      </c>
      <c r="G61" s="1" t="s">
        <v>18</v>
      </c>
      <c r="H61" s="1" t="s">
        <v>19</v>
      </c>
      <c r="I61" s="1" t="s">
        <v>20</v>
      </c>
      <c r="J61" s="1" t="s">
        <v>315</v>
      </c>
      <c r="K61" s="1" t="s">
        <v>22</v>
      </c>
      <c r="L61" s="1" t="str">
        <f>HYPERLINK("https://files.afu.se/Downloads/Transcripts/ExoAcademian%20(Darren%20King)/2022 03 13 - ExoAcademian - The Curious Case of Dr. X  UFO Contact Resulting in Healing, Physical Marks &amp; Memory Manipulation_IUPKpXjxoZA - transcript (automated).pdf","Transcript Link")</f>
        <v>Transcript Link</v>
      </c>
      <c r="M61" s="2" t="str">
        <f>HYPERLINK("https://files.afu.se/Downloads/Transcripts/ExoAcademian%20(Darren%20King)/2022 03 13 - ExoAcademian - The Curious Case of Dr. X  UFO Contact Resulting in Healing, Physical Marks &amp; Memory Manipulation_IUPKpXjxoZA - transcript (automated).pdf","Transcript Link")</f>
        <v>Transcript Link</v>
      </c>
    </row>
    <row r="62" spans="1:13" ht="150">
      <c r="A62" s="1" t="s">
        <v>316</v>
      </c>
      <c r="B62" s="1" t="s">
        <v>13</v>
      </c>
      <c r="C62" s="4" t="s">
        <v>317</v>
      </c>
      <c r="D62" s="1" t="s">
        <v>318</v>
      </c>
      <c r="E62" s="1" t="s">
        <v>319</v>
      </c>
      <c r="F62" s="4" t="s">
        <v>17</v>
      </c>
      <c r="G62" s="1" t="s">
        <v>18</v>
      </c>
      <c r="H62" s="1" t="s">
        <v>19</v>
      </c>
      <c r="I62" s="1" t="s">
        <v>20</v>
      </c>
      <c r="J62" s="1" t="s">
        <v>320</v>
      </c>
      <c r="K62" s="1" t="s">
        <v>22</v>
      </c>
      <c r="L62" s="1" t="str">
        <f>HYPERLINK("https://files.afu.se/Downloads/Transcripts/ExoAcademian%20(Darren%20King)/2022 03 06 - ExoAcademian - 005 - Believers, Skeptics &amp; Deniers_76DPrt9S1Ko - transcript (automated).pdf","Transcript Link")</f>
        <v>Transcript Link</v>
      </c>
      <c r="M62" s="2" t="str">
        <f>HYPERLINK("https://files.afu.se/Downloads/Transcripts/ExoAcademian%20(Darren%20King)/2022 03 06 - ExoAcademian - 005 - Believers, Skeptics &amp; Deniers_76DPrt9S1Ko - transcript (automated).pdf","Transcript Link")</f>
        <v>Transcript Link</v>
      </c>
    </row>
    <row r="63" spans="1:13" ht="150">
      <c r="A63" s="1" t="s">
        <v>321</v>
      </c>
      <c r="B63" s="1" t="s">
        <v>13</v>
      </c>
      <c r="C63" s="4" t="s">
        <v>322</v>
      </c>
      <c r="D63" s="1" t="s">
        <v>323</v>
      </c>
      <c r="F63" s="4" t="s">
        <v>17</v>
      </c>
      <c r="G63" s="1" t="s">
        <v>18</v>
      </c>
      <c r="H63" s="1" t="s">
        <v>19</v>
      </c>
      <c r="I63" s="1" t="s">
        <v>20</v>
      </c>
      <c r="J63" s="1" t="s">
        <v>324</v>
      </c>
      <c r="K63" s="1" t="s">
        <v>22</v>
      </c>
      <c r="L63" s="1" t="str">
        <f>HYPERLINK("https://files.afu.se/Downloads/Transcripts/ExoAcademian%20(Darren%20King)/2022 02 27 - ExoAcademian - Astral Travel &amp; Contact  Considering Journeys in Consciousness Resulting in Alien Entity Contact_OJgiygdMhfU - transcript (automated).pdf","Transcript Link")</f>
        <v>Transcript Link</v>
      </c>
      <c r="M63" s="2" t="str">
        <f>HYPERLINK("https://files.afu.se/Downloads/Transcripts/ExoAcademian%20(Darren%20King)/2022 02 27 - ExoAcademian - Astral Travel &amp; Contact  Considering Journeys in Consciousness Resulting in Alien Entity Contact_OJgiygdMhfU - transcript (automated).pdf","Transcript Link")</f>
        <v>Transcript Link</v>
      </c>
    </row>
    <row r="64" spans="1:13" ht="150">
      <c r="A64" s="1" t="s">
        <v>325</v>
      </c>
      <c r="B64" s="1" t="s">
        <v>13</v>
      </c>
      <c r="C64" s="4" t="s">
        <v>326</v>
      </c>
      <c r="D64" s="1" t="s">
        <v>327</v>
      </c>
      <c r="E64" s="1" t="s">
        <v>328</v>
      </c>
      <c r="F64" s="4" t="s">
        <v>17</v>
      </c>
      <c r="G64" s="1" t="s">
        <v>18</v>
      </c>
      <c r="H64" s="1" t="s">
        <v>19</v>
      </c>
      <c r="I64" s="1" t="s">
        <v>20</v>
      </c>
      <c r="J64" s="1" t="s">
        <v>329</v>
      </c>
      <c r="K64" s="1" t="s">
        <v>22</v>
      </c>
      <c r="L64" s="1" t="str">
        <f>HYPERLINK("https://files.afu.se/Downloads/Transcripts/ExoAcademian%20(Darren%20King)/2022 02 20 - ExoAcademian - 004 - Defining Disclosure_XSwpWUGbxg4 - transcript (automated).pdf","Transcript Link")</f>
        <v>Transcript Link</v>
      </c>
      <c r="M64" s="2" t="str">
        <f>HYPERLINK("https://files.afu.se/Downloads/Transcripts/ExoAcademian%20(Darren%20King)/2022 02 20 - ExoAcademian - 004 - Defining Disclosure_XSwpWUGbxg4 - transcript (automated).pdf","Transcript Link")</f>
        <v>Transcript Link</v>
      </c>
    </row>
    <row r="65" spans="1:13" ht="150">
      <c r="A65" s="1" t="s">
        <v>330</v>
      </c>
      <c r="B65" s="1" t="s">
        <v>13</v>
      </c>
      <c r="C65" s="4" t="s">
        <v>331</v>
      </c>
      <c r="D65" s="1" t="s">
        <v>332</v>
      </c>
      <c r="F65" s="4" t="s">
        <v>17</v>
      </c>
      <c r="G65" s="1" t="s">
        <v>18</v>
      </c>
      <c r="H65" s="1" t="s">
        <v>19</v>
      </c>
      <c r="I65" s="1" t="s">
        <v>20</v>
      </c>
      <c r="J65" s="1" t="s">
        <v>333</v>
      </c>
      <c r="K65" s="1" t="s">
        <v>22</v>
      </c>
      <c r="L65" s="1" t="str">
        <f>HYPERLINK("https://files.afu.se/Downloads/Transcripts/ExoAcademian%20(Darren%20King)/2022 02 13 - ExoAcademian - Of Highly Strange Heresies  Vallée &amp; Davis’s 6-layer Model for Anomalous Phenomena_DmEQL4FpFnU - transcript (automated).pdf","Transcript Link")</f>
        <v>Transcript Link</v>
      </c>
      <c r="M65" s="2" t="str">
        <f>HYPERLINK("https://files.afu.se/Downloads/Transcripts/ExoAcademian%20(Darren%20King)/2022 02 13 - ExoAcademian - Of Highly Strange Heresies  Vallée &amp; Davis’s 6-layer Model for Anomalous Phenomena_DmEQL4FpFnU - transcript (automated).pdf","Transcript Link")</f>
        <v>Transcript Link</v>
      </c>
    </row>
    <row r="66" spans="1:13" ht="150">
      <c r="A66" s="1" t="s">
        <v>334</v>
      </c>
      <c r="B66" s="1" t="s">
        <v>13</v>
      </c>
      <c r="C66" s="4" t="s">
        <v>335</v>
      </c>
      <c r="D66" s="1" t="s">
        <v>336</v>
      </c>
      <c r="E66" s="1" t="s">
        <v>337</v>
      </c>
      <c r="F66" s="4" t="s">
        <v>17</v>
      </c>
      <c r="G66" s="1" t="s">
        <v>18</v>
      </c>
      <c r="H66" s="1" t="s">
        <v>19</v>
      </c>
      <c r="I66" s="1" t="s">
        <v>20</v>
      </c>
      <c r="J66" s="1" t="s">
        <v>338</v>
      </c>
      <c r="K66" s="1" t="s">
        <v>22</v>
      </c>
      <c r="L66" s="1" t="str">
        <f>HYPERLINK("https://files.afu.se/Downloads/Transcripts/ExoAcademian%20(Darren%20King)/2022 02 06 - ExoAcademian - 003 - From Daemons to Demons_tLgXwCKG__M - transcript (automated).pdf","Transcript Link")</f>
        <v>Transcript Link</v>
      </c>
      <c r="M66" s="2" t="str">
        <f>HYPERLINK("https://files.afu.se/Downloads/Transcripts/ExoAcademian%20(Darren%20King)/2022 02 06 - ExoAcademian - 003 - From Daemons to Demons_tLgXwCKG__M - transcript (automated).pdf","Transcript Link")</f>
        <v>Transcript Link</v>
      </c>
    </row>
    <row r="67" spans="1:13" ht="150">
      <c r="A67" s="1" t="s">
        <v>339</v>
      </c>
      <c r="B67" s="1" t="s">
        <v>13</v>
      </c>
      <c r="C67" s="4" t="s">
        <v>340</v>
      </c>
      <c r="D67" s="1" t="s">
        <v>341</v>
      </c>
      <c r="F67" s="4" t="s">
        <v>17</v>
      </c>
      <c r="G67" s="1" t="s">
        <v>18</v>
      </c>
      <c r="H67" s="1" t="s">
        <v>19</v>
      </c>
      <c r="I67" s="1" t="s">
        <v>20</v>
      </c>
      <c r="J67" s="1" t="s">
        <v>342</v>
      </c>
      <c r="K67" s="1" t="s">
        <v>22</v>
      </c>
      <c r="L67" s="1" t="str">
        <f>HYPERLINK("https://files.afu.se/Downloads/Transcripts/ExoAcademian%20(Darren%20King)/2022 01 30 - ExoAcademian - Unreasonable Encounters  Elements of Absurdity in the Historical UFO Phenomenon_Yc_EdjRlqM8 - transcript (automated).pdf","Transcript Link")</f>
        <v>Transcript Link</v>
      </c>
      <c r="M67" s="2" t="str">
        <f>HYPERLINK("https://files.afu.se/Downloads/Transcripts/ExoAcademian%20(Darren%20King)/2022 01 30 - ExoAcademian - Unreasonable Encounters  Elements of Absurdity in the Historical UFO Phenomenon_Yc_EdjRlqM8 - transcript (automated).pdf","Transcript Link")</f>
        <v>Transcript Link</v>
      </c>
    </row>
    <row r="68" spans="1:13" ht="150">
      <c r="A68" s="1" t="s">
        <v>343</v>
      </c>
      <c r="B68" s="1" t="s">
        <v>13</v>
      </c>
      <c r="C68" s="4" t="s">
        <v>344</v>
      </c>
      <c r="D68" s="1" t="s">
        <v>345</v>
      </c>
      <c r="E68" s="1" t="s">
        <v>346</v>
      </c>
      <c r="F68" s="4" t="s">
        <v>17</v>
      </c>
      <c r="G68" s="1" t="s">
        <v>18</v>
      </c>
      <c r="H68" s="1" t="s">
        <v>19</v>
      </c>
      <c r="I68" s="1" t="s">
        <v>20</v>
      </c>
      <c r="J68" s="1" t="s">
        <v>347</v>
      </c>
      <c r="K68" s="1" t="s">
        <v>22</v>
      </c>
      <c r="L68" s="1" t="str">
        <f>HYPERLINK("https://files.afu.se/Downloads/Transcripts/ExoAcademian%20(Darren%20King)/2022 01 24 - ExoAcademian - 002 - The ET Hypothesis &amp; Beyond_OTtzm7jNx3E - transcript (automated).pdf","Transcript Link")</f>
        <v>Transcript Link</v>
      </c>
      <c r="M68" s="2" t="str">
        <f>HYPERLINK("https://files.afu.se/Downloads/Transcripts/ExoAcademian%20(Darren%20King)/2022 01 24 - ExoAcademian - 002 - The ET Hypothesis &amp; Beyond_OTtzm7jNx3E - transcript (automated).pdf","Transcript Link")</f>
        <v>Transcript Link</v>
      </c>
    </row>
    <row r="69" spans="1:13" ht="150">
      <c r="A69" s="1" t="s">
        <v>348</v>
      </c>
      <c r="B69" s="1" t="s">
        <v>13</v>
      </c>
      <c r="C69" s="4" t="s">
        <v>349</v>
      </c>
      <c r="D69" s="1" t="s">
        <v>350</v>
      </c>
      <c r="F69" s="4" t="s">
        <v>17</v>
      </c>
      <c r="G69" s="1" t="s">
        <v>18</v>
      </c>
      <c r="H69" s="1" t="s">
        <v>19</v>
      </c>
      <c r="I69" s="1" t="s">
        <v>20</v>
      </c>
      <c r="J69" s="1" t="s">
        <v>351</v>
      </c>
      <c r="K69" s="1" t="s">
        <v>22</v>
      </c>
      <c r="L69" s="1" t="str">
        <f>HYPERLINK("https://files.afu.se/Downloads/Transcripts/ExoAcademian%20(Darren%20King)/2022 01 23 - ExoAcademian - From Realms Far Beyond  Discussing Jacques Vallee’s Classic Passport to Magonia_6KXyI52b1PY - transcript (automated).pdf","Transcript Link")</f>
        <v>Transcript Link</v>
      </c>
      <c r="M69" s="2" t="str">
        <f>HYPERLINK("https://files.afu.se/Downloads/Transcripts/ExoAcademian%20(Darren%20King)/2022 01 23 - ExoAcademian - From Realms Far Beyond  Discussing Jacques Vallee’s Classic Passport to Magonia_6KXyI52b1PY - transcript (automated).pdf","Transcript Link")</f>
        <v>Transcript Link</v>
      </c>
    </row>
    <row r="70" spans="1:13" ht="150">
      <c r="A70" s="1" t="s">
        <v>352</v>
      </c>
      <c r="B70" s="1" t="s">
        <v>13</v>
      </c>
      <c r="C70" s="4" t="s">
        <v>353</v>
      </c>
      <c r="D70" s="1" t="s">
        <v>354</v>
      </c>
      <c r="F70" s="4" t="s">
        <v>17</v>
      </c>
      <c r="G70" s="1" t="s">
        <v>18</v>
      </c>
      <c r="H70" s="1" t="s">
        <v>19</v>
      </c>
      <c r="I70" s="1" t="s">
        <v>20</v>
      </c>
      <c r="J70" s="1" t="s">
        <v>355</v>
      </c>
      <c r="K70" s="1" t="s">
        <v>22</v>
      </c>
      <c r="L70" s="1" t="str">
        <f>HYPERLINK("https://files.afu.se/Downloads/Transcripts/ExoAcademian%20(Darren%20King)/2022 01 16 - ExoAcademian - A Conspiracy of Silence  Exploring the Nature of the Abduction Phenomenon &amp; Its Most Common Elements_SNVQmqMDtXo - transcript (automated).pdf","Transcript Link")</f>
        <v>Transcript Link</v>
      </c>
      <c r="M70" s="2" t="str">
        <f>HYPERLINK("https://files.afu.se/Downloads/Transcripts/ExoAcademian%20(Darren%20King)/2022 01 16 - ExoAcademian - A Conspiracy of Silence  Exploring the Nature of the Abduction Phenomenon &amp; Its Most Common Elements_SNVQmqMDtXo - transcript (automated).pdf","Transcript Link")</f>
        <v>Transcript Link</v>
      </c>
    </row>
    <row r="71" spans="1:13" ht="255">
      <c r="A71" s="1" t="s">
        <v>356</v>
      </c>
      <c r="B71" s="1" t="s">
        <v>13</v>
      </c>
      <c r="C71" s="4" t="s">
        <v>357</v>
      </c>
      <c r="D71" s="1" t="s">
        <v>358</v>
      </c>
      <c r="E71" s="1" t="s">
        <v>359</v>
      </c>
      <c r="F71" s="4" t="s">
        <v>17</v>
      </c>
      <c r="G71" s="1" t="s">
        <v>18</v>
      </c>
      <c r="H71" s="1" t="s">
        <v>19</v>
      </c>
      <c r="I71" s="1" t="s">
        <v>20</v>
      </c>
      <c r="J71" s="1" t="s">
        <v>360</v>
      </c>
      <c r="K71" s="1" t="s">
        <v>22</v>
      </c>
      <c r="L71" s="1" t="str">
        <f>HYPERLINK("https://files.afu.se/Downloads/Transcripts/ExoAcademian%20(Darren%20King)/2022 01 10 - ExoAcademian - 001 - Charting a Course_5hYqJlZciY0 - transcript (automated).pdf","Transcript Link")</f>
        <v>Transcript Link</v>
      </c>
      <c r="M71" s="2" t="str">
        <f>HYPERLINK("https://files.afu.se/Downloads/Transcripts/ExoAcademian%20(Darren%20King)/2022 01 10 - ExoAcademian - 001 - Charting a Course_5hYqJlZciY0 - transcript (automated).pdf","Transcript Link")</f>
        <v>Transcript Link</v>
      </c>
    </row>
    <row r="72" spans="1:13" ht="150">
      <c r="A72" s="1" t="s">
        <v>361</v>
      </c>
      <c r="B72" s="1" t="s">
        <v>13</v>
      </c>
      <c r="C72" s="4" t="s">
        <v>362</v>
      </c>
      <c r="D72" s="1" t="s">
        <v>363</v>
      </c>
      <c r="F72" s="4" t="s">
        <v>17</v>
      </c>
      <c r="G72" s="1" t="s">
        <v>18</v>
      </c>
      <c r="H72" s="1" t="s">
        <v>19</v>
      </c>
      <c r="I72" s="1" t="s">
        <v>20</v>
      </c>
      <c r="J72" s="1" t="s">
        <v>364</v>
      </c>
      <c r="K72" s="1" t="s">
        <v>22</v>
      </c>
      <c r="L72" s="1" t="str">
        <f>HYPERLINK("https://files.afu.se/Downloads/Transcripts/ExoAcademian%20(Darren%20King)/2022 01 09 - ExoAcademian - In Search of Missing Time  Terry Lovelace’s Encounter with a Hybrid Watcher &amp; Time Aboard a UFO_GAMknG8VjDg - transcript (automated).pdf","Transcript Link")</f>
        <v>Transcript Link</v>
      </c>
      <c r="M72" s="2" t="str">
        <f>HYPERLINK("https://files.afu.se/Downloads/Transcripts/ExoAcademian%20(Darren%20King)/2022 01 09 - ExoAcademian - In Search of Missing Time  Terry Lovelace’s Encounter with a Hybrid Watcher &amp; Time Aboard a UFO_GAMknG8VjDg - transcript (automated).pdf","Transcript Link")</f>
        <v>Transcript Link</v>
      </c>
    </row>
    <row r="73" spans="1:13" ht="150">
      <c r="A73" s="1" t="s">
        <v>365</v>
      </c>
      <c r="B73" s="1" t="s">
        <v>13</v>
      </c>
      <c r="C73" s="4" t="s">
        <v>366</v>
      </c>
      <c r="D73" s="1" t="s">
        <v>367</v>
      </c>
      <c r="F73" s="4" t="s">
        <v>17</v>
      </c>
      <c r="G73" s="1" t="s">
        <v>18</v>
      </c>
      <c r="H73" s="1" t="s">
        <v>19</v>
      </c>
      <c r="I73" s="1" t="s">
        <v>20</v>
      </c>
      <c r="J73" s="1" t="s">
        <v>368</v>
      </c>
      <c r="K73" s="1" t="s">
        <v>22</v>
      </c>
      <c r="L73" s="1" t="str">
        <f>HYPERLINK("https://files.afu.se/Downloads/Transcripts/ExoAcademian%20(Darren%20King)/2022 01 02 - ExoAcademian - Into the Den of Destiny  Terry Lovelace’s Revelations of Human Life Framed by Alien Visitation_KbZc9EVEQeE - transcript (automated).pdf","Transcript Link")</f>
        <v>Transcript Link</v>
      </c>
      <c r="M73" s="2" t="str">
        <f>HYPERLINK("https://files.afu.se/Downloads/Transcripts/ExoAcademian%20(Darren%20King)/2022 01 02 - ExoAcademian - Into the Den of Destiny  Terry Lovelace’s Revelations of Human Life Framed by Alien Visitation_KbZc9EVEQeE - transcript (automated).pdf","Transcript Link")</f>
        <v>Transcript Link</v>
      </c>
    </row>
    <row r="74" spans="1:13" ht="150">
      <c r="A74" s="1" t="s">
        <v>369</v>
      </c>
      <c r="B74" s="1" t="s">
        <v>13</v>
      </c>
      <c r="C74" s="4" t="s">
        <v>370</v>
      </c>
      <c r="D74" s="1" t="s">
        <v>371</v>
      </c>
      <c r="F74" s="4" t="s">
        <v>17</v>
      </c>
      <c r="G74" s="1" t="s">
        <v>18</v>
      </c>
      <c r="H74" s="1" t="s">
        <v>19</v>
      </c>
      <c r="I74" s="1" t="s">
        <v>20</v>
      </c>
      <c r="J74" s="1" t="s">
        <v>372</v>
      </c>
      <c r="K74" s="1" t="s">
        <v>22</v>
      </c>
      <c r="L74" s="1" t="str">
        <f>HYPERLINK("https://files.afu.se/Downloads/Transcripts/ExoAcademian%20(Darren%20King)/2021 12 26 - ExoAcademian - A Contact Retrospective  Reflections on Cases of Remarkable NHI Alien Contact_f2E-eAzLyjc - transcript (automated).pdf","Transcript Link")</f>
        <v>Transcript Link</v>
      </c>
      <c r="M74" s="2" t="str">
        <f>HYPERLINK("https://files.afu.se/Downloads/Transcripts/ExoAcademian%20(Darren%20King)/2021 12 26 - ExoAcademian - A Contact Retrospective  Reflections on Cases of Remarkable NHI Alien Contact_f2E-eAzLyjc - transcript (automated).pdf","Transcript Link")</f>
        <v>Transcript Link</v>
      </c>
    </row>
    <row r="75" spans="1:13" ht="150">
      <c r="A75" s="1" t="s">
        <v>373</v>
      </c>
      <c r="B75" s="1" t="s">
        <v>13</v>
      </c>
      <c r="C75" s="4" t="s">
        <v>374</v>
      </c>
      <c r="D75" s="1" t="s">
        <v>375</v>
      </c>
      <c r="F75" s="4" t="s">
        <v>17</v>
      </c>
      <c r="G75" s="1" t="s">
        <v>18</v>
      </c>
      <c r="H75" s="1" t="s">
        <v>19</v>
      </c>
      <c r="I75" s="1" t="s">
        <v>20</v>
      </c>
      <c r="J75" s="1" t="s">
        <v>376</v>
      </c>
      <c r="K75" s="1" t="s">
        <v>22</v>
      </c>
      <c r="L75" s="1" t="str">
        <f>HYPERLINK("https://files.afu.se/Downloads/Transcripts/ExoAcademian%20(Darren%20King)/2021 12 18 - ExoAcademian - The Inquiring Mind (Q&amp;A)  On Alien Disinformation and Cover-up Collusion &amp; More_fuwvTUFFXgY - transcript (automated).pdf","Transcript Link")</f>
        <v>Transcript Link</v>
      </c>
      <c r="M75" s="2" t="str">
        <f>HYPERLINK("https://files.afu.se/Downloads/Transcripts/ExoAcademian%20(Darren%20King)/2021 12 18 - ExoAcademian - The Inquiring Mind (Q&amp;A)  On Alien Disinformation and Cover-up Collusion &amp; More_fuwvTUFFXgY - transcript (automated).pdf","Transcript Link")</f>
        <v>Transcript Link</v>
      </c>
    </row>
    <row r="76" spans="1:13" ht="150">
      <c r="A76" s="1" t="s">
        <v>377</v>
      </c>
      <c r="B76" s="1" t="s">
        <v>13</v>
      </c>
      <c r="C76" s="4" t="s">
        <v>378</v>
      </c>
      <c r="D76" s="1" t="s">
        <v>379</v>
      </c>
      <c r="F76" s="4" t="s">
        <v>17</v>
      </c>
      <c r="G76" s="1" t="s">
        <v>18</v>
      </c>
      <c r="H76" s="1" t="s">
        <v>19</v>
      </c>
      <c r="I76" s="1" t="s">
        <v>20</v>
      </c>
      <c r="J76" s="1" t="s">
        <v>380</v>
      </c>
      <c r="K76" s="1" t="s">
        <v>22</v>
      </c>
      <c r="L76" s="1" t="str">
        <f>HYPERLINK("https://files.afu.se/Downloads/Transcripts/ExoAcademian%20(Darren%20King)/2021 12 12 - ExoAcademian - The Others in Our Midst  An Exploration of the Array of Hypotheses Put Forth to Explain Their Origin_RSFDkD2Jxxw - transcript (automated).pdf","Transcript Link")</f>
        <v>Transcript Link</v>
      </c>
      <c r="M76" s="2" t="str">
        <f>HYPERLINK("https://files.afu.se/Downloads/Transcripts/ExoAcademian%20(Darren%20King)/2021 12 12 - ExoAcademian - The Others in Our Midst  An Exploration of the Array of Hypotheses Put Forth to Explain Their Origin_RSFDkD2Jxxw - transcript (automated).pdf","Transcript Link")</f>
        <v>Transcript Link</v>
      </c>
    </row>
    <row r="77" spans="1:13" ht="150">
      <c r="A77" s="1" t="s">
        <v>381</v>
      </c>
      <c r="B77" s="1" t="s">
        <v>13</v>
      </c>
      <c r="C77" s="4" t="s">
        <v>382</v>
      </c>
      <c r="D77" s="1" t="s">
        <v>383</v>
      </c>
      <c r="F77" s="4" t="s">
        <v>17</v>
      </c>
      <c r="G77" s="1" t="s">
        <v>18</v>
      </c>
      <c r="H77" s="1" t="s">
        <v>19</v>
      </c>
      <c r="I77" s="1" t="s">
        <v>20</v>
      </c>
      <c r="J77" s="1" t="s">
        <v>384</v>
      </c>
      <c r="K77" s="1" t="s">
        <v>22</v>
      </c>
      <c r="L77" s="1" t="str">
        <f>HYPERLINK("https://files.afu.se/Downloads/Transcripts/ExoAcademian%20(Darren%20King)/2021 12 05 - ExoAcademian - A Grand Kosmic Dance  From UFOs UAP &amp; ETs to Interdimensional Nomads &amp; Incorporeal Celestials_7f-oy4UUp7E - transcript (automated).pdf","Transcript Link")</f>
        <v>Transcript Link</v>
      </c>
      <c r="M77" s="2" t="str">
        <f>HYPERLINK("https://files.afu.se/Downloads/Transcripts/ExoAcademian%20(Darren%20King)/2021 12 05 - ExoAcademian - A Grand Kosmic Dance  From UFOs UAP &amp; ETs to Interdimensional Nomads &amp; Incorporeal Celestials_7f-oy4UUp7E - transcript (automated).pdf","Transcript Link")</f>
        <v>Transcript Link</v>
      </c>
    </row>
    <row r="78" spans="1:13" ht="150">
      <c r="A78" s="1" t="s">
        <v>385</v>
      </c>
      <c r="B78" s="1" t="s">
        <v>13</v>
      </c>
      <c r="C78" s="4" t="s">
        <v>386</v>
      </c>
      <c r="D78" s="1" t="s">
        <v>387</v>
      </c>
      <c r="F78" s="4" t="s">
        <v>17</v>
      </c>
      <c r="G78" s="1" t="s">
        <v>18</v>
      </c>
      <c r="H78" s="1" t="s">
        <v>19</v>
      </c>
      <c r="I78" s="1" t="s">
        <v>20</v>
      </c>
      <c r="J78" s="1" t="s">
        <v>388</v>
      </c>
      <c r="K78" s="1" t="s">
        <v>22</v>
      </c>
      <c r="L78" s="1" t="str">
        <f>HYPERLINK("https://files.afu.se/Downloads/Transcripts/ExoAcademian%20(Darren%20King)/2021 11 28 - ExoAcademian - Rise of the Collins Elite  Tracing the Intersection of Occultic History &amp; the UFO Phenomenon_til19t-vnyc - transcript (automated).pdf","Transcript Link")</f>
        <v>Transcript Link</v>
      </c>
      <c r="M78" s="2" t="str">
        <f>HYPERLINK("https://files.afu.se/Downloads/Transcripts/ExoAcademian%20(Darren%20King)/2021 11 28 - ExoAcademian - Rise of the Collins Elite  Tracing the Intersection of Occultic History &amp; the UFO Phenomenon_til19t-vnyc - transcript (automated).pdf","Transcript Link")</f>
        <v>Transcript Link</v>
      </c>
    </row>
    <row r="79" spans="1:13" ht="150">
      <c r="A79" s="1" t="s">
        <v>389</v>
      </c>
      <c r="B79" s="1" t="s">
        <v>13</v>
      </c>
      <c r="C79" s="4" t="s">
        <v>390</v>
      </c>
      <c r="D79" s="1" t="s">
        <v>391</v>
      </c>
      <c r="F79" s="4" t="s">
        <v>17</v>
      </c>
      <c r="G79" s="1" t="s">
        <v>18</v>
      </c>
      <c r="H79" s="1" t="s">
        <v>19</v>
      </c>
      <c r="I79" s="1" t="s">
        <v>20</v>
      </c>
      <c r="J79" s="1" t="s">
        <v>392</v>
      </c>
      <c r="K79" s="1" t="s">
        <v>22</v>
      </c>
      <c r="L79" s="1" t="str">
        <f>HYPERLINK("https://files.afu.se/Downloads/Transcripts/ExoAcademian%20(Darren%20King)/2021 11 21 - ExoAcademian - The Extratempestrial Greys  Plotting an Evolutionary Path Between Modern Humans &amp; Grey Aliens_KDDLXbPcvXY - transcript (automated).pdf","Transcript Link")</f>
        <v>Transcript Link</v>
      </c>
      <c r="M79" s="2" t="str">
        <f>HYPERLINK("https://files.afu.se/Downloads/Transcripts/ExoAcademian%20(Darren%20King)/2021 11 21 - ExoAcademian - The Extratempestrial Greys  Plotting an Evolutionary Path Between Modern Humans &amp; Grey Aliens_KDDLXbPcvXY - transcript (automated).pdf","Transcript Link")</f>
        <v>Transcript Link</v>
      </c>
    </row>
    <row r="80" spans="1:13" ht="150">
      <c r="A80" s="1" t="s">
        <v>393</v>
      </c>
      <c r="B80" s="1" t="s">
        <v>13</v>
      </c>
      <c r="C80" s="4" t="s">
        <v>394</v>
      </c>
      <c r="D80" s="1" t="s">
        <v>395</v>
      </c>
      <c r="F80" s="4" t="s">
        <v>17</v>
      </c>
      <c r="G80" s="1" t="s">
        <v>18</v>
      </c>
      <c r="H80" s="1" t="s">
        <v>19</v>
      </c>
      <c r="I80" s="1" t="s">
        <v>20</v>
      </c>
      <c r="J80" s="1" t="s">
        <v>396</v>
      </c>
      <c r="K80" s="1" t="s">
        <v>22</v>
      </c>
      <c r="L80" s="1" t="str">
        <f>HYPERLINK("https://files.afu.se/Downloads/Transcripts/ExoAcademian%20(Darren%20King)/2021 11 14 - ExoAcademian - Of Cycles &amp; Civilizations  Time-travelling, Neo-human Greys &amp; Reports of Repeated Earth Cataclysms_Z3qpUo6j89s - transcript (automated).pdf","Transcript Link")</f>
        <v>Transcript Link</v>
      </c>
      <c r="M80" s="2" t="str">
        <f>HYPERLINK("https://files.afu.se/Downloads/Transcripts/ExoAcademian%20(Darren%20King)/2021 11 14 - ExoAcademian - Of Cycles &amp; Civilizations  Time-travelling, Neo-human Greys &amp; Reports of Repeated Earth Cataclysms_Z3qpUo6j89s - transcript (automated).pdf","Transcript Link")</f>
        <v>Transcript Link</v>
      </c>
    </row>
    <row r="81" spans="1:13" ht="150">
      <c r="A81" s="1" t="s">
        <v>397</v>
      </c>
      <c r="B81" s="1" t="s">
        <v>13</v>
      </c>
      <c r="C81" s="4" t="s">
        <v>398</v>
      </c>
      <c r="D81" s="1" t="s">
        <v>399</v>
      </c>
      <c r="F81" s="4" t="s">
        <v>17</v>
      </c>
      <c r="G81" s="1" t="s">
        <v>18</v>
      </c>
      <c r="H81" s="1" t="s">
        <v>19</v>
      </c>
      <c r="I81" s="1" t="s">
        <v>20</v>
      </c>
      <c r="J81" s="1" t="s">
        <v>400</v>
      </c>
      <c r="K81" s="1" t="s">
        <v>22</v>
      </c>
      <c r="L81" s="1" t="str">
        <f>HYPERLINK("https://files.afu.se/Downloads/Transcripts/ExoAcademian%20(Darren%20King)/2021 11 07 - ExoAcademian - UFOs &amp; Timeline Factions  Reports of Future Humans Warring Over the Coming Planet-wide Cataclysm_I4b9WN04jVI - transcript (automated).pdf","Transcript Link")</f>
        <v>Transcript Link</v>
      </c>
      <c r="M81" s="2" t="str">
        <f>HYPERLINK("https://files.afu.se/Downloads/Transcripts/ExoAcademian%20(Darren%20King)/2021 11 07 - ExoAcademian - UFOs &amp; Timeline Factions  Reports of Future Humans Warring Over the Coming Planet-wide Cataclysm_I4b9WN04jVI - transcript (automated).pdf","Transcript Link")</f>
        <v>Transcript Link</v>
      </c>
    </row>
    <row r="82" spans="1:13" ht="150">
      <c r="A82" s="1" t="s">
        <v>401</v>
      </c>
      <c r="B82" s="1" t="s">
        <v>13</v>
      </c>
      <c r="C82" s="4" t="s">
        <v>402</v>
      </c>
      <c r="D82" s="1" t="s">
        <v>403</v>
      </c>
      <c r="F82" s="4" t="s">
        <v>17</v>
      </c>
      <c r="G82" s="1" t="s">
        <v>18</v>
      </c>
      <c r="H82" s="1" t="s">
        <v>19</v>
      </c>
      <c r="I82" s="1" t="s">
        <v>20</v>
      </c>
      <c r="J82" s="1" t="s">
        <v>404</v>
      </c>
      <c r="K82" s="1" t="s">
        <v>22</v>
      </c>
      <c r="L82" s="1" t="str">
        <f>HYPERLINK("https://files.afu.se/Downloads/Transcripts/ExoAcademian%20(Darren%20King)/2021 10 31 - ExoAcademian - To &amp; From Distant Shores  Hacking the Neo-Evolutionary Matrix of Spacetime_zIXMGq1LRg8 - transcript (automated).pdf","Transcript Link")</f>
        <v>Transcript Link</v>
      </c>
      <c r="M82" s="2" t="str">
        <f>HYPERLINK("https://files.afu.se/Downloads/Transcripts/ExoAcademian%20(Darren%20King)/2021 10 31 - ExoAcademian - To &amp; From Distant Shores  Hacking the Neo-Evolutionary Matrix of Spacetime_zIXMGq1LRg8 - transcript (automated).pdf","Transcript Link")</f>
        <v>Transcript Link</v>
      </c>
    </row>
    <row r="83" spans="1:13" ht="150">
      <c r="A83" s="1" t="s">
        <v>405</v>
      </c>
      <c r="B83" s="1" t="s">
        <v>13</v>
      </c>
      <c r="C83" s="4" t="s">
        <v>406</v>
      </c>
      <c r="D83" s="1" t="s">
        <v>407</v>
      </c>
      <c r="F83" s="4" t="s">
        <v>17</v>
      </c>
      <c r="G83" s="1" t="s">
        <v>18</v>
      </c>
      <c r="H83" s="1" t="s">
        <v>19</v>
      </c>
      <c r="I83" s="1" t="s">
        <v>20</v>
      </c>
      <c r="J83" s="1" t="s">
        <v>408</v>
      </c>
      <c r="K83" s="1" t="s">
        <v>22</v>
      </c>
      <c r="L83" s="1" t="str">
        <f>HYPERLINK("https://files.afu.se/Downloads/Transcripts/ExoAcademian%20(Darren%20King)/2021 10 24 - ExoAcademian - Defining the New Normal  The Implications Arising from Skinwalkers at the Pentagon_fCL_Mw_EJWs - transcript (automated).pdf","Transcript Link")</f>
        <v>Transcript Link</v>
      </c>
      <c r="M83" s="2" t="str">
        <f>HYPERLINK("https://files.afu.se/Downloads/Transcripts/ExoAcademian%20(Darren%20King)/2021 10 24 - ExoAcademian - Defining the New Normal  The Implications Arising from Skinwalkers at the Pentagon_fCL_Mw_EJWs - transcript (automated).pdf","Transcript Link")</f>
        <v>Transcript Link</v>
      </c>
    </row>
    <row r="84" spans="1:13" ht="150">
      <c r="A84" s="1" t="s">
        <v>409</v>
      </c>
      <c r="B84" s="1" t="s">
        <v>13</v>
      </c>
      <c r="C84" s="4" t="s">
        <v>410</v>
      </c>
      <c r="D84" s="1" t="s">
        <v>411</v>
      </c>
      <c r="F84" s="4" t="s">
        <v>17</v>
      </c>
      <c r="G84" s="1" t="s">
        <v>18</v>
      </c>
      <c r="H84" s="1" t="s">
        <v>19</v>
      </c>
      <c r="I84" s="1" t="s">
        <v>20</v>
      </c>
      <c r="J84" s="1" t="s">
        <v>412</v>
      </c>
      <c r="K84" s="1" t="s">
        <v>22</v>
      </c>
      <c r="L84" s="1" t="str">
        <f>HYPERLINK("https://files.afu.se/Downloads/Transcripts/ExoAcademian%20(Darren%20King)/2021 10 17 - ExoAcademian - Science &amp; the Paranormal  Discussing Revelations from Skinwalkers at the Pentagon_0U9vfEbLLMA - transcript (automated).pdf","Transcript Link")</f>
        <v>Transcript Link</v>
      </c>
      <c r="M84" s="2" t="str">
        <f>HYPERLINK("https://files.afu.se/Downloads/Transcripts/ExoAcademian%20(Darren%20King)/2021 10 17 - ExoAcademian - Science &amp; the Paranormal  Discussing Revelations from Skinwalkers at the Pentagon_0U9vfEbLLMA - transcript (automated).pdf","Transcript Link")</f>
        <v>Transcript Link</v>
      </c>
    </row>
    <row r="85" spans="1:13" ht="150">
      <c r="A85" s="1" t="s">
        <v>413</v>
      </c>
      <c r="B85" s="1" t="s">
        <v>13</v>
      </c>
      <c r="C85" s="4" t="s">
        <v>414</v>
      </c>
      <c r="D85" s="1" t="s">
        <v>415</v>
      </c>
      <c r="F85" s="4" t="s">
        <v>17</v>
      </c>
      <c r="G85" s="1" t="s">
        <v>18</v>
      </c>
      <c r="H85" s="1" t="s">
        <v>19</v>
      </c>
      <c r="I85" s="1" t="s">
        <v>20</v>
      </c>
      <c r="J85" s="1" t="s">
        <v>416</v>
      </c>
      <c r="K85" s="1" t="s">
        <v>22</v>
      </c>
      <c r="L85" s="1" t="str">
        <f>HYPERLINK("https://files.afu.se/Downloads/Transcripts/ExoAcademian%20(Darren%20King)/2021 10 10 - ExoAcademian - The Inquiring Mind (Q&amp;A)  Addressing Disclosure, Mass Trance &amp; Prime Contactees_gei9627Z07g - transcript (automated).pdf","Transcript Link")</f>
        <v>Transcript Link</v>
      </c>
      <c r="M85" s="2" t="str">
        <f>HYPERLINK("https://files.afu.se/Downloads/Transcripts/ExoAcademian%20(Darren%20King)/2021 10 10 - ExoAcademian - The Inquiring Mind (Q&amp;A)  Addressing Disclosure, Mass Trance &amp; Prime Contactees_gei9627Z07g - transcript (automated).pdf","Transcript Link")</f>
        <v>Transcript Link</v>
      </c>
    </row>
    <row r="86" spans="1:13" ht="150">
      <c r="A86" s="1" t="s">
        <v>417</v>
      </c>
      <c r="B86" s="1" t="s">
        <v>13</v>
      </c>
      <c r="C86" s="4" t="s">
        <v>418</v>
      </c>
      <c r="D86" s="1" t="s">
        <v>419</v>
      </c>
      <c r="F86" s="4" t="s">
        <v>17</v>
      </c>
      <c r="G86" s="1" t="s">
        <v>18</v>
      </c>
      <c r="H86" s="1" t="s">
        <v>19</v>
      </c>
      <c r="I86" s="1" t="s">
        <v>20</v>
      </c>
      <c r="J86" s="1" t="s">
        <v>420</v>
      </c>
      <c r="K86" s="1" t="s">
        <v>22</v>
      </c>
      <c r="L86" s="1" t="str">
        <f>HYPERLINK("https://files.afu.se/Downloads/Transcripts/ExoAcademian%20(Darren%20King)/2021 10 03 - ExoAcademian - The Medium &amp; Message  Telepathic Communication &amp; Information Downloads from Alien UFO Intelligence_E5x-KOrIiiY - transcript (automated).pdf","Transcript Link")</f>
        <v>Transcript Link</v>
      </c>
      <c r="M86" s="2" t="str">
        <f>HYPERLINK("https://files.afu.se/Downloads/Transcripts/ExoAcademian%20(Darren%20King)/2021 10 03 - ExoAcademian - The Medium &amp; Message  Telepathic Communication &amp; Information Downloads from Alien UFO Intelligence_E5x-KOrIiiY - transcript (automated).pdf","Transcript Link")</f>
        <v>Transcript Link</v>
      </c>
    </row>
    <row r="87" spans="1:13" ht="150">
      <c r="A87" s="1" t="s">
        <v>421</v>
      </c>
      <c r="B87" s="1" t="s">
        <v>13</v>
      </c>
      <c r="C87" s="4" t="s">
        <v>422</v>
      </c>
      <c r="D87" s="1" t="s">
        <v>423</v>
      </c>
      <c r="F87" s="4" t="s">
        <v>17</v>
      </c>
      <c r="G87" s="1" t="s">
        <v>18</v>
      </c>
      <c r="H87" s="1" t="s">
        <v>19</v>
      </c>
      <c r="I87" s="1" t="s">
        <v>20</v>
      </c>
      <c r="J87" s="1" t="s">
        <v>424</v>
      </c>
      <c r="K87" s="1" t="s">
        <v>22</v>
      </c>
      <c r="L87" s="1" t="str">
        <f>HYPERLINK("https://files.afu.se/Downloads/Transcripts/ExoAcademian%20(Darren%20King)/2021 09 26 - ExoAcademian - Revelations of Alien Contact  Exploring Intriguing Patterns of Contact with UFO Intelligence_UYs28QFhvPc - transcript (automated).pdf","Transcript Link")</f>
        <v>Transcript Link</v>
      </c>
      <c r="M87" s="2" t="str">
        <f>HYPERLINK("https://files.afu.se/Downloads/Transcripts/ExoAcademian%20(Darren%20King)/2021 09 26 - ExoAcademian - Revelations of Alien Contact  Exploring Intriguing Patterns of Contact with UFO Intelligence_UYs28QFhvPc - transcript (automated).pdf","Transcript Link")</f>
        <v>Transcript Link</v>
      </c>
    </row>
    <row r="88" spans="1:13" ht="150">
      <c r="A88" s="1" t="s">
        <v>425</v>
      </c>
      <c r="B88" s="1" t="s">
        <v>13</v>
      </c>
      <c r="C88" s="4" t="s">
        <v>426</v>
      </c>
      <c r="D88" s="1" t="s">
        <v>427</v>
      </c>
      <c r="F88" s="4" t="s">
        <v>17</v>
      </c>
      <c r="G88" s="1" t="s">
        <v>18</v>
      </c>
      <c r="H88" s="1" t="s">
        <v>19</v>
      </c>
      <c r="I88" s="1" t="s">
        <v>20</v>
      </c>
      <c r="J88" s="1" t="s">
        <v>428</v>
      </c>
      <c r="K88" s="1" t="s">
        <v>22</v>
      </c>
      <c r="L88" s="1" t="str">
        <f>HYPERLINK("https://files.afu.se/Downloads/Transcripts/ExoAcademian%20(Darren%20King)/2021 09 19 - ExoAcademian - The Veil Between Worlds  Yossi Ronen’s Encounters with Aliens &amp; Experience of Non-duality_BBRfe_eG-eM - transcript (automated).pdf","Transcript Link")</f>
        <v>Transcript Link</v>
      </c>
      <c r="M88" s="2" t="str">
        <f>HYPERLINK("https://files.afu.se/Downloads/Transcripts/ExoAcademian%20(Darren%20King)/2021 09 19 - ExoAcademian - The Veil Between Worlds  Yossi Ronen’s Encounters with Aliens &amp; Experience of Non-duality_BBRfe_eG-eM - transcript (automated).pdf","Transcript Link")</f>
        <v>Transcript Link</v>
      </c>
    </row>
    <row r="89" spans="1:13" ht="150">
      <c r="A89" s="1" t="s">
        <v>429</v>
      </c>
      <c r="B89" s="1" t="s">
        <v>13</v>
      </c>
      <c r="C89" s="4" t="s">
        <v>430</v>
      </c>
      <c r="D89" s="1" t="s">
        <v>431</v>
      </c>
      <c r="F89" s="4" t="s">
        <v>17</v>
      </c>
      <c r="G89" s="1" t="s">
        <v>18</v>
      </c>
      <c r="H89" s="1" t="s">
        <v>19</v>
      </c>
      <c r="I89" s="1" t="s">
        <v>20</v>
      </c>
      <c r="J89" s="1" t="s">
        <v>432</v>
      </c>
      <c r="K89" s="1" t="s">
        <v>22</v>
      </c>
      <c r="L89" s="1" t="str">
        <f>HYPERLINK("https://files.afu.se/Downloads/Transcripts/ExoAcademian%20(Darren%20King)/2021 09 12 - ExoAcademian - A Human Alien Symbiosis  The Case of Jim Sparks &amp; Multigenerational Cycles of Harvest &amp; Healing_gQmYAP9Og5M - transcript (automated).pdf","Transcript Link")</f>
        <v>Transcript Link</v>
      </c>
      <c r="M89" s="2" t="str">
        <f>HYPERLINK("https://files.afu.se/Downloads/Transcripts/ExoAcademian%20(Darren%20King)/2021 09 12 - ExoAcademian - A Human Alien Symbiosis  The Case of Jim Sparks &amp; Multigenerational Cycles of Harvest &amp; Healing_gQmYAP9Og5M - transcript (automated).pdf","Transcript Link")</f>
        <v>Transcript Link</v>
      </c>
    </row>
    <row r="90" spans="1:13" ht="150">
      <c r="A90" s="1" t="s">
        <v>433</v>
      </c>
      <c r="B90" s="1" t="s">
        <v>13</v>
      </c>
      <c r="C90" s="4" t="s">
        <v>434</v>
      </c>
      <c r="D90" s="1" t="s">
        <v>435</v>
      </c>
      <c r="F90" s="4" t="s">
        <v>17</v>
      </c>
      <c r="G90" s="1" t="s">
        <v>18</v>
      </c>
      <c r="H90" s="1" t="s">
        <v>19</v>
      </c>
      <c r="I90" s="1" t="s">
        <v>20</v>
      </c>
      <c r="J90" s="1" t="s">
        <v>436</v>
      </c>
      <c r="K90" s="1" t="s">
        <v>22</v>
      </c>
      <c r="L90" s="1" t="str">
        <f>HYPERLINK("https://files.afu.se/Downloads/Transcripts/ExoAcademian%20(Darren%20King)/2021 09 05 - ExoAcademian - Enter the Superspectrum  John Keel’s Vision to Explain Ultraterrestrials, UFOs &amp; High Strangeness_P83Km7Ra2MI - transcript (automated).pdf","Transcript Link")</f>
        <v>Transcript Link</v>
      </c>
      <c r="M90" s="2" t="str">
        <f>HYPERLINK("https://files.afu.se/Downloads/Transcripts/ExoAcademian%20(Darren%20King)/2021 09 05 - ExoAcademian - Enter the Superspectrum  John Keel’s Vision to Explain Ultraterrestrials, UFOs &amp; High Strangeness_P83Km7Ra2MI - transcript (automated).pdf","Transcript Link")</f>
        <v>Transcript Link</v>
      </c>
    </row>
    <row r="91" spans="1:13" ht="150">
      <c r="A91" s="1" t="s">
        <v>437</v>
      </c>
      <c r="B91" s="1" t="s">
        <v>13</v>
      </c>
      <c r="C91" s="4" t="s">
        <v>438</v>
      </c>
      <c r="D91" s="1" t="s">
        <v>439</v>
      </c>
      <c r="F91" s="4" t="s">
        <v>17</v>
      </c>
      <c r="G91" s="1" t="s">
        <v>18</v>
      </c>
      <c r="H91" s="1" t="s">
        <v>19</v>
      </c>
      <c r="I91" s="1" t="s">
        <v>20</v>
      </c>
      <c r="J91" s="1" t="s">
        <v>440</v>
      </c>
      <c r="K91" s="1" t="s">
        <v>22</v>
      </c>
      <c r="L91" s="1" t="str">
        <f>HYPERLINK("https://files.afu.se/Downloads/Transcripts/ExoAcademian%20(Darren%20King)/2021 08 29 - ExoAcademian - Transformed by Contact  Discussing Whitley Strieber’s Evolution in Transformation_a0D7uUgQ844 - transcript (automated).pdf","Transcript Link")</f>
        <v>Transcript Link</v>
      </c>
      <c r="M91" s="2" t="str">
        <f>HYPERLINK("https://files.afu.se/Downloads/Transcripts/ExoAcademian%20(Darren%20King)/2021 08 29 - ExoAcademian - Transformed by Contact  Discussing Whitley Strieber’s Evolution in Transformation_a0D7uUgQ844 - transcript (automated).pdf","Transcript Link")</f>
        <v>Transcript Link</v>
      </c>
    </row>
    <row r="92" spans="1:13" ht="150">
      <c r="A92" s="1" t="s">
        <v>441</v>
      </c>
      <c r="B92" s="1" t="s">
        <v>13</v>
      </c>
      <c r="C92" s="4" t="s">
        <v>442</v>
      </c>
      <c r="D92" s="1" t="s">
        <v>443</v>
      </c>
      <c r="F92" s="4" t="s">
        <v>17</v>
      </c>
      <c r="G92" s="1" t="s">
        <v>18</v>
      </c>
      <c r="H92" s="1" t="s">
        <v>19</v>
      </c>
      <c r="I92" s="1" t="s">
        <v>20</v>
      </c>
      <c r="J92" s="1" t="s">
        <v>444</v>
      </c>
      <c r="K92" s="1" t="s">
        <v>22</v>
      </c>
      <c r="L92" s="1" t="str">
        <f>HYPERLINK("https://files.afu.se/Downloads/Transcripts/ExoAcademian%20(Darren%20King)/2021 08 22 - ExoAcademian - The Entangled Spectacle  Dorothy Izatt’s Capacity for Extraordinary Perception &amp; Alien Contact_1b0DVDtUODI - transcript (automated).pdf","Transcript Link")</f>
        <v>Transcript Link</v>
      </c>
      <c r="M92" s="2" t="str">
        <f>HYPERLINK("https://files.afu.se/Downloads/Transcripts/ExoAcademian%20(Darren%20King)/2021 08 22 - ExoAcademian - The Entangled Spectacle  Dorothy Izatt’s Capacity for Extraordinary Perception &amp; Alien Contact_1b0DVDtUODI - transcript (automated).pdf","Transcript Link")</f>
        <v>Transcript Link</v>
      </c>
    </row>
    <row r="93" spans="1:13" ht="150">
      <c r="A93" s="1" t="s">
        <v>445</v>
      </c>
      <c r="B93" s="1" t="s">
        <v>13</v>
      </c>
      <c r="C93" s="4" t="s">
        <v>446</v>
      </c>
      <c r="D93" s="1" t="s">
        <v>447</v>
      </c>
      <c r="F93" s="4" t="s">
        <v>17</v>
      </c>
      <c r="G93" s="1" t="s">
        <v>18</v>
      </c>
      <c r="H93" s="1" t="s">
        <v>19</v>
      </c>
      <c r="I93" s="1" t="s">
        <v>20</v>
      </c>
      <c r="J93" s="1" t="s">
        <v>448</v>
      </c>
      <c r="K93" s="1" t="s">
        <v>22</v>
      </c>
      <c r="L93" s="1" t="str">
        <f>HYPERLINK("https://files.afu.se/Downloads/Transcripts/ExoAcademian%20(Darren%20King)/2021 08 15 - ExoAcademian - Beholding Beings of Light  Dorothy Izatt’s Amazing Case of Alien Contact, Telepathy &amp; 8mm Film_Woymq4KKgdc - transcript (automated).pdf","Transcript Link")</f>
        <v>Transcript Link</v>
      </c>
      <c r="M93" s="2" t="str">
        <f>HYPERLINK("https://files.afu.se/Downloads/Transcripts/ExoAcademian%20(Darren%20King)/2021 08 15 - ExoAcademian - Beholding Beings of Light  Dorothy Izatt’s Amazing Case of Alien Contact, Telepathy &amp; 8mm Film_Woymq4KKgdc - transcript (automated).pdf","Transcript Link")</f>
        <v>Transcript Link</v>
      </c>
    </row>
    <row r="94" spans="1:13" ht="150">
      <c r="A94" s="1" t="s">
        <v>449</v>
      </c>
      <c r="B94" s="1" t="s">
        <v>13</v>
      </c>
      <c r="C94" s="4" t="s">
        <v>450</v>
      </c>
      <c r="D94" s="1" t="s">
        <v>451</v>
      </c>
      <c r="F94" s="4" t="s">
        <v>17</v>
      </c>
      <c r="G94" s="1" t="s">
        <v>18</v>
      </c>
      <c r="H94" s="1" t="s">
        <v>19</v>
      </c>
      <c r="I94" s="1" t="s">
        <v>20</v>
      </c>
      <c r="J94" s="1" t="s">
        <v>452</v>
      </c>
      <c r="K94" s="1" t="s">
        <v>22</v>
      </c>
      <c r="L94" s="1" t="str">
        <f>HYPERLINK("https://files.afu.se/Downloads/Transcripts/ExoAcademian%20(Darren%20King)/2021 08 08 - ExoAcademian - A Spectrum of Contact  Reckoning with the Range of Experiences &amp; Variety of Alien Entities Encounter_6co-hErr8uI - transcript (automated).pdf","Transcript Link")</f>
        <v>Transcript Link</v>
      </c>
      <c r="M94" s="2" t="str">
        <f>HYPERLINK("https://files.afu.se/Downloads/Transcripts/ExoAcademian%20(Darren%20King)/2021 08 08 - ExoAcademian - A Spectrum of Contact  Reckoning with the Range of Experiences &amp; Variety of Alien Entities Encounter_6co-hErr8uI - transcript (automated).pdf","Transcript Link")</f>
        <v>Transcript Link</v>
      </c>
    </row>
    <row r="95" spans="1:13" ht="150">
      <c r="A95" s="1" t="s">
        <v>453</v>
      </c>
      <c r="B95" s="1" t="s">
        <v>13</v>
      </c>
      <c r="C95" s="4" t="s">
        <v>454</v>
      </c>
      <c r="D95" s="1" t="s">
        <v>455</v>
      </c>
      <c r="F95" s="4" t="s">
        <v>17</v>
      </c>
      <c r="G95" s="1" t="s">
        <v>18</v>
      </c>
      <c r="H95" s="1" t="s">
        <v>19</v>
      </c>
      <c r="I95" s="1" t="s">
        <v>20</v>
      </c>
      <c r="J95" s="1" t="s">
        <v>456</v>
      </c>
      <c r="K95" s="1" t="s">
        <v>22</v>
      </c>
      <c r="L95" s="1" t="str">
        <f>HYPERLINK("https://files.afu.se/Downloads/Transcripts/ExoAcademian%20(Darren%20King)/2021 08 01 - ExoAcademian - UFOs in the Mainstream  Discussing Ross Coulthart’s New Book, In Plain Sight_Ddfx5rzsDlo - transcript (automated).pdf","Transcript Link")</f>
        <v>Transcript Link</v>
      </c>
      <c r="M95" s="2" t="str">
        <f>HYPERLINK("https://files.afu.se/Downloads/Transcripts/ExoAcademian%20(Darren%20King)/2021 08 01 - ExoAcademian - UFOs in the Mainstream  Discussing Ross Coulthart’s New Book, In Plain Sight_Ddfx5rzsDlo - transcript (automated).pdf","Transcript Link")</f>
        <v>Transcript Link</v>
      </c>
    </row>
    <row r="96" spans="1:13" ht="150">
      <c r="A96" s="1" t="s">
        <v>457</v>
      </c>
      <c r="B96" s="1" t="s">
        <v>13</v>
      </c>
      <c r="C96" s="4" t="s">
        <v>458</v>
      </c>
      <c r="D96" s="1" t="s">
        <v>459</v>
      </c>
      <c r="F96" s="4" t="s">
        <v>17</v>
      </c>
      <c r="G96" s="1" t="s">
        <v>18</v>
      </c>
      <c r="H96" s="1" t="s">
        <v>19</v>
      </c>
      <c r="I96" s="1" t="s">
        <v>20</v>
      </c>
      <c r="J96" s="1" t="s">
        <v>460</v>
      </c>
      <c r="K96" s="1" t="s">
        <v>22</v>
      </c>
      <c r="L96" s="1" t="str">
        <f>HYPERLINK("https://files.afu.se/Downloads/Transcripts/ExoAcademian%20(Darren%20King)/2021 07 25 - ExoAcademian - Consciousness &amp; Construct  Plotting the Convergence of Quantum Physics, Ufology, &amp; Parapsychology_4XVq8BPyUsA - transcript (automated).pdf","Transcript Link")</f>
        <v>Transcript Link</v>
      </c>
      <c r="M96" s="2" t="str">
        <f>HYPERLINK("https://files.afu.se/Downloads/Transcripts/ExoAcademian%20(Darren%20King)/2021 07 25 - ExoAcademian - Consciousness &amp; Construct  Plotting the Convergence of Quantum Physics, Ufology, &amp; Parapsychology_4XVq8BPyUsA - transcript (automated).pdf","Transcript Link")</f>
        <v>Transcript Link</v>
      </c>
    </row>
    <row r="97" spans="1:13" ht="150">
      <c r="A97" s="1" t="s">
        <v>461</v>
      </c>
      <c r="B97" s="1" t="s">
        <v>13</v>
      </c>
      <c r="C97" s="4" t="s">
        <v>462</v>
      </c>
      <c r="D97" s="1" t="s">
        <v>463</v>
      </c>
      <c r="F97" s="4" t="s">
        <v>17</v>
      </c>
      <c r="G97" s="1" t="s">
        <v>18</v>
      </c>
      <c r="H97" s="1" t="s">
        <v>19</v>
      </c>
      <c r="I97" s="1" t="s">
        <v>20</v>
      </c>
      <c r="J97" s="1" t="s">
        <v>464</v>
      </c>
      <c r="K97" s="1" t="s">
        <v>22</v>
      </c>
      <c r="L97" s="1" t="str">
        <f>HYPERLINK("https://files.afu.se/Downloads/Transcripts/ExoAcademian%20(Darren%20King)/2021 07 18 - ExoAcademian - A Confession of Contact  The Case of Robert Hastings, Nuts &amp; Bolts Researcher Turned Abductee_lDp2LTUqaGI - transcript (automated).pdf","Transcript Link")</f>
        <v>Transcript Link</v>
      </c>
      <c r="M97" s="2" t="str">
        <f>HYPERLINK("https://files.afu.se/Downloads/Transcripts/ExoAcademian%20(Darren%20King)/2021 07 18 - ExoAcademian - A Confession of Contact  The Case of Robert Hastings, Nuts &amp; Bolts Researcher Turned Abductee_lDp2LTUqaGI - transcript (automated).pdf","Transcript Link")</f>
        <v>Transcript Link</v>
      </c>
    </row>
    <row r="98" spans="1:13" ht="150">
      <c r="A98" s="1" t="s">
        <v>465</v>
      </c>
      <c r="B98" s="1" t="s">
        <v>13</v>
      </c>
      <c r="C98" s="4" t="s">
        <v>466</v>
      </c>
      <c r="D98" s="1" t="s">
        <v>467</v>
      </c>
      <c r="F98" s="4" t="s">
        <v>17</v>
      </c>
      <c r="G98" s="1" t="s">
        <v>18</v>
      </c>
      <c r="H98" s="1" t="s">
        <v>19</v>
      </c>
      <c r="I98" s="1" t="s">
        <v>20</v>
      </c>
      <c r="J98" s="1" t="s">
        <v>468</v>
      </c>
      <c r="K98" s="1" t="s">
        <v>22</v>
      </c>
      <c r="L98" s="1" t="str">
        <f>HYPERLINK("https://files.afu.se/Downloads/Transcripts/ExoAcademian%20(Darren%20King)/2021 07 11 - ExoAcademian - Anomalous Case in Point  Examining the Details &amp; Impact of Entity Contact_IFLFrAz0xcY - transcript (automated).pdf","Transcript Link")</f>
        <v>Transcript Link</v>
      </c>
      <c r="M98" s="2" t="str">
        <f>HYPERLINK("https://files.afu.se/Downloads/Transcripts/ExoAcademian%20(Darren%20King)/2021 07 11 - ExoAcademian - Anomalous Case in Point  Examining the Details &amp; Impact of Entity Contact_IFLFrAz0xcY - transcript (automated).pdf","Transcript Link")</f>
        <v>Transcript Link</v>
      </c>
    </row>
    <row r="99" spans="1:13" ht="150">
      <c r="A99" s="1" t="s">
        <v>469</v>
      </c>
      <c r="B99" s="1" t="s">
        <v>13</v>
      </c>
      <c r="C99" s="4" t="s">
        <v>470</v>
      </c>
      <c r="D99" s="1" t="s">
        <v>471</v>
      </c>
      <c r="F99" s="4" t="s">
        <v>17</v>
      </c>
      <c r="G99" s="1" t="s">
        <v>18</v>
      </c>
      <c r="H99" s="1" t="s">
        <v>19</v>
      </c>
      <c r="I99" s="1" t="s">
        <v>20</v>
      </c>
      <c r="J99" s="1" t="s">
        <v>472</v>
      </c>
      <c r="K99" s="1" t="s">
        <v>22</v>
      </c>
      <c r="L99" s="1" t="str">
        <f>HYPERLINK("https://files.afu.se/Downloads/Transcripts/ExoAcademian%20(Darren%20King)/2021 07 05 - ExoAcademian - UFOs &amp; the Paradigm Shift  Exploring Ways the UFO Phenomenon Inevitably Leads to Worldview Collapse_r--g04gT4Mk - transcript (automated).pdf","Transcript Link")</f>
        <v>Transcript Link</v>
      </c>
      <c r="M99" s="2" t="str">
        <f>HYPERLINK("https://files.afu.se/Downloads/Transcripts/ExoAcademian%20(Darren%20King)/2021 07 05 - ExoAcademian - UFOs &amp; the Paradigm Shift  Exploring Ways the UFO Phenomenon Inevitably Leads to Worldview Collapse_r--g04gT4Mk - transcript (automated).pdf","Transcript Link")</f>
        <v>Transcript Link</v>
      </c>
    </row>
    <row r="100" spans="1:13" ht="150">
      <c r="A100" s="1" t="s">
        <v>473</v>
      </c>
      <c r="B100" s="1" t="s">
        <v>13</v>
      </c>
      <c r="C100" s="4" t="s">
        <v>474</v>
      </c>
      <c r="D100" s="1" t="s">
        <v>475</v>
      </c>
      <c r="F100" s="4" t="s">
        <v>17</v>
      </c>
      <c r="G100" s="1" t="s">
        <v>18</v>
      </c>
      <c r="H100" s="1" t="s">
        <v>19</v>
      </c>
      <c r="I100" s="1" t="s">
        <v>20</v>
      </c>
      <c r="J100" s="1" t="s">
        <v>476</v>
      </c>
      <c r="K100" s="1" t="s">
        <v>22</v>
      </c>
      <c r="L100" s="1" t="str">
        <f>HYPERLINK("https://files.afu.se/Downloads/Transcripts/ExoAcademian%20(Darren%20King)/2021 06 27 - ExoAcademian - The Cosmic Connection  Considering Messages of UFO Intelligence Within the Spiral of Consciousness_OgGq9SPWs50 - transcript (automated).pdf","Transcript Link")</f>
        <v>Transcript Link</v>
      </c>
      <c r="M100" s="2" t="str">
        <f>HYPERLINK("https://files.afu.se/Downloads/Transcripts/ExoAcademian%20(Darren%20King)/2021 06 27 - ExoAcademian - The Cosmic Connection  Considering Messages of UFO Intelligence Within the Spiral of Consciousness_OgGq9SPWs50 - transcript (automated).pdf","Transcript Link")</f>
        <v>Transcript Link</v>
      </c>
    </row>
    <row r="101" spans="1:13" ht="150">
      <c r="A101" s="1" t="s">
        <v>477</v>
      </c>
      <c r="B101" s="1" t="s">
        <v>13</v>
      </c>
      <c r="C101" s="4" t="s">
        <v>478</v>
      </c>
      <c r="D101" s="1" t="s">
        <v>479</v>
      </c>
      <c r="F101" s="4" t="s">
        <v>17</v>
      </c>
      <c r="G101" s="1" t="s">
        <v>18</v>
      </c>
      <c r="H101" s="1" t="s">
        <v>19</v>
      </c>
      <c r="I101" s="1" t="s">
        <v>20</v>
      </c>
      <c r="J101" s="1" t="s">
        <v>480</v>
      </c>
      <c r="K101" s="1" t="s">
        <v>22</v>
      </c>
      <c r="L101" s="1" t="str">
        <f>HYPERLINK("https://files.afu.se/Downloads/Transcripts/ExoAcademian%20(Darren%20King)/2021 06 20 - ExoAcademian - Consciousness &amp; Contact  Exploring the Centrality of Experiencers Within the UFO UAP Phenomenon_6knFuXFLxkQ - transcript (automated).pdf","Transcript Link")</f>
        <v>Transcript Link</v>
      </c>
      <c r="M101" s="2" t="str">
        <f>HYPERLINK("https://files.afu.se/Downloads/Transcripts/ExoAcademian%20(Darren%20King)/2021 06 20 - ExoAcademian - Consciousness &amp; Contact  Exploring the Centrality of Experiencers Within the UFO UAP Phenomenon_6knFuXFLxkQ - transcript (automated).pdf","Transcript Link")</f>
        <v>Transcript Link</v>
      </c>
    </row>
    <row r="102" spans="1:13" ht="150">
      <c r="A102" s="1" t="s">
        <v>481</v>
      </c>
      <c r="B102" s="1" t="s">
        <v>13</v>
      </c>
      <c r="C102" s="4" t="s">
        <v>482</v>
      </c>
      <c r="D102" s="1" t="s">
        <v>483</v>
      </c>
      <c r="F102" s="4" t="s">
        <v>17</v>
      </c>
      <c r="G102" s="1" t="s">
        <v>18</v>
      </c>
      <c r="H102" s="1" t="s">
        <v>19</v>
      </c>
      <c r="I102" s="1" t="s">
        <v>20</v>
      </c>
      <c r="J102" s="1" t="s">
        <v>484</v>
      </c>
      <c r="K102" s="1" t="s">
        <v>22</v>
      </c>
      <c r="L102" s="1" t="str">
        <f>HYPERLINK("https://files.afu.se/Downloads/Transcripts/ExoAcademian%20(Darren%20King)/2021 06 13 - ExoAcademian - Conceptions of UFO Origin  Psychic, Physical and Transphysical Explanations for the UFO Phenomenon_wv0sVVh7eBA - transcript (automated).pdf","Transcript Link")</f>
        <v>Transcript Link</v>
      </c>
      <c r="M102" s="2" t="str">
        <f>HYPERLINK("https://files.afu.se/Downloads/Transcripts/ExoAcademian%20(Darren%20King)/2021 06 13 - ExoAcademian - Conceptions of UFO Origin  Psychic, Physical and Transphysical Explanations for the UFO Phenomenon_wv0sVVh7eBA - transcript (automated).pdf","Transcript Link")</f>
        <v>Transcript Link</v>
      </c>
    </row>
    <row r="103" spans="1:13" ht="150">
      <c r="A103" s="1" t="s">
        <v>485</v>
      </c>
      <c r="B103" s="1" t="s">
        <v>13</v>
      </c>
      <c r="C103" s="4" t="s">
        <v>486</v>
      </c>
      <c r="D103" s="1" t="s">
        <v>487</v>
      </c>
      <c r="F103" s="4" t="s">
        <v>17</v>
      </c>
      <c r="G103" s="1" t="s">
        <v>18</v>
      </c>
      <c r="H103" s="1" t="s">
        <v>19</v>
      </c>
      <c r="I103" s="1" t="s">
        <v>20</v>
      </c>
      <c r="J103" s="1" t="s">
        <v>488</v>
      </c>
      <c r="K103" s="1" t="s">
        <v>22</v>
      </c>
      <c r="L103" s="1" t="str">
        <f>HYPERLINK("https://files.afu.se/Downloads/Transcripts/ExoAcademian%20(Darren%20King)/2021 06 06 - ExoAcademian - The Ultraterrestrial Others  Examining the Evidence for a Species Beyond Normal Human Experience_a2i9805Gnyc - transcript (automated).pdf","Transcript Link")</f>
        <v>Transcript Link</v>
      </c>
      <c r="M103" s="2" t="str">
        <f>HYPERLINK("https://files.afu.se/Downloads/Transcripts/ExoAcademian%20(Darren%20King)/2021 06 06 - ExoAcademian - The Ultraterrestrial Others  Examining the Evidence for a Species Beyond Normal Human Experience_a2i9805Gnyc - transcript (automated).pdf","Transcript Link")</f>
        <v>Transcript Link</v>
      </c>
    </row>
    <row r="104" spans="1:13" ht="150">
      <c r="A104" s="1" t="s">
        <v>489</v>
      </c>
      <c r="B104" s="1" t="s">
        <v>13</v>
      </c>
      <c r="C104" s="4" t="s">
        <v>490</v>
      </c>
      <c r="D104" s="1" t="s">
        <v>491</v>
      </c>
      <c r="F104" s="4" t="s">
        <v>17</v>
      </c>
      <c r="G104" s="1" t="s">
        <v>18</v>
      </c>
      <c r="H104" s="1" t="s">
        <v>19</v>
      </c>
      <c r="I104" s="1" t="s">
        <v>20</v>
      </c>
      <c r="J104" s="1" t="s">
        <v>492</v>
      </c>
      <c r="K104" s="1" t="s">
        <v>22</v>
      </c>
      <c r="L104" s="1" t="str">
        <f>HYPERLINK("https://files.afu.se/Downloads/Transcripts/ExoAcademian%20(Darren%20King)/2021 05 30 - ExoAcademian - A Spectacle in the Sky  The Events at Fatima &amp; the Link Between Religion &amp; the UFO Phenomenon_yOpZfxG-SVI - transcript (automated).pdf","Transcript Link")</f>
        <v>Transcript Link</v>
      </c>
      <c r="M104" s="2" t="str">
        <f>HYPERLINK("https://files.afu.se/Downloads/Transcripts/ExoAcademian%20(Darren%20King)/2021 05 30 - ExoAcademian - A Spectacle in the Sky  The Events at Fatima &amp; the Link Between Religion &amp; the UFO Phenomenon_yOpZfxG-SVI - transcript (automated).pdf","Transcript Link")</f>
        <v>Transcript Link</v>
      </c>
    </row>
    <row r="105" spans="1:13" ht="150">
      <c r="A105" s="1" t="s">
        <v>493</v>
      </c>
      <c r="B105" s="1" t="s">
        <v>13</v>
      </c>
      <c r="C105" s="4" t="s">
        <v>494</v>
      </c>
      <c r="D105" s="1" t="s">
        <v>495</v>
      </c>
      <c r="F105" s="4" t="s">
        <v>17</v>
      </c>
      <c r="G105" s="1" t="s">
        <v>18</v>
      </c>
      <c r="H105" s="1" t="s">
        <v>19</v>
      </c>
      <c r="I105" s="1" t="s">
        <v>20</v>
      </c>
      <c r="J105" s="1" t="s">
        <v>496</v>
      </c>
      <c r="K105" s="1" t="s">
        <v>22</v>
      </c>
      <c r="L105" s="1" t="str">
        <f>HYPERLINK("https://files.afu.se/Downloads/Transcripts/ExoAcademian%20(Darren%20King)/2021 05 23 - ExoAcademian - UFOs &amp; the Atomic Dawn  A Discussion of Vallee &amp; Harris’ New Book TRINITY  THE BEST-KEPT SECRET_lvG9kk2MLEQ - transcript (automated).pdf","Transcript Link")</f>
        <v>Transcript Link</v>
      </c>
      <c r="M105" s="2" t="str">
        <f>HYPERLINK("https://files.afu.se/Downloads/Transcripts/ExoAcademian%20(Darren%20King)/2021 05 23 - ExoAcademian - UFOs &amp; the Atomic Dawn  A Discussion of Vallee &amp; Harris’ New Book TRINITY  THE BEST-KEPT SECRET_lvG9kk2MLEQ - transcript (automated).pdf","Transcript Link")</f>
        <v>Transcript Link</v>
      </c>
    </row>
    <row r="106" spans="1:13" ht="150">
      <c r="A106" s="1" t="s">
        <v>497</v>
      </c>
      <c r="B106" s="1" t="s">
        <v>13</v>
      </c>
      <c r="C106" s="4" t="s">
        <v>498</v>
      </c>
      <c r="D106" s="1" t="s">
        <v>499</v>
      </c>
      <c r="F106" s="4" t="s">
        <v>17</v>
      </c>
      <c r="G106" s="1" t="s">
        <v>18</v>
      </c>
      <c r="H106" s="1" t="s">
        <v>19</v>
      </c>
      <c r="I106" s="1" t="s">
        <v>20</v>
      </c>
      <c r="J106" s="1" t="s">
        <v>500</v>
      </c>
      <c r="K106" s="1" t="s">
        <v>22</v>
      </c>
      <c r="L106" s="1" t="str">
        <f>HYPERLINK("https://files.afu.se/Downloads/Transcripts/ExoAcademian%20(Darren%20King)/2021 05 16 - ExoAcademian - The Psychokineticon  The Compelling Case of Ted Owens, Claimed Conduit for Alien Powers_M6dgKTfsooA - transcript (automated).pdf","Transcript Link")</f>
        <v>Transcript Link</v>
      </c>
      <c r="M106" s="2" t="str">
        <f>HYPERLINK("https://files.afu.se/Downloads/Transcripts/ExoAcademian%20(Darren%20King)/2021 05 16 - ExoAcademian - The Psychokineticon  The Compelling Case of Ted Owens, Claimed Conduit for Alien Powers_M6dgKTfsooA - transcript (automated).pdf","Transcript Link")</f>
        <v>Transcript Link</v>
      </c>
    </row>
    <row r="107" spans="1:13" ht="150">
      <c r="A107" s="1" t="s">
        <v>501</v>
      </c>
      <c r="B107" s="1" t="s">
        <v>13</v>
      </c>
      <c r="C107" s="4" t="s">
        <v>502</v>
      </c>
      <c r="D107" s="1" t="s">
        <v>503</v>
      </c>
      <c r="F107" s="4" t="s">
        <v>17</v>
      </c>
      <c r="G107" s="1" t="s">
        <v>18</v>
      </c>
      <c r="H107" s="1" t="s">
        <v>19</v>
      </c>
      <c r="I107" s="1" t="s">
        <v>20</v>
      </c>
      <c r="J107" s="1" t="s">
        <v>504</v>
      </c>
      <c r="K107" s="1" t="s">
        <v>22</v>
      </c>
      <c r="L107" s="1" t="str">
        <f>HYPERLINK("https://files.afu.se/Downloads/Transcripts/ExoAcademian%20(Darren%20King)/2021 05 09 - ExoAcademian - The Celestial Encounters  Aliens, Angels &amp; Demons &amp; the Rise of the Cargo Cults_BYzXoYRYqpk - transcript (automated).pdf","Transcript Link")</f>
        <v>Transcript Link</v>
      </c>
      <c r="M107" s="2" t="str">
        <f>HYPERLINK("https://files.afu.se/Downloads/Transcripts/ExoAcademian%20(Darren%20King)/2021 05 09 - ExoAcademian - The Celestial Encounters  Aliens, Angels &amp; Demons &amp; the Rise of the Cargo Cults_BYzXoYRYqpk - transcript (automated).pdf","Transcript Link")</f>
        <v>Transcript Link</v>
      </c>
    </row>
    <row r="108" spans="1:13" ht="150">
      <c r="A108" s="1" t="s">
        <v>505</v>
      </c>
      <c r="B108" s="1" t="s">
        <v>13</v>
      </c>
      <c r="C108" s="4" t="s">
        <v>506</v>
      </c>
      <c r="D108" s="1" t="s">
        <v>507</v>
      </c>
      <c r="F108" s="4" t="s">
        <v>17</v>
      </c>
      <c r="G108" s="1" t="s">
        <v>18</v>
      </c>
      <c r="H108" s="1" t="s">
        <v>19</v>
      </c>
      <c r="I108" s="1" t="s">
        <v>20</v>
      </c>
      <c r="J108" s="1" t="s">
        <v>508</v>
      </c>
      <c r="K108" s="1" t="s">
        <v>22</v>
      </c>
      <c r="L108" s="1" t="str">
        <f>HYPERLINK("https://files.afu.se/Downloads/Transcripts/ExoAcademian%20(Darren%20King)/2021 05 02 - ExoAcademian - The Otherworld Gates  Skinwalkers, UFOs and the Portals Between Worlds_nD4son_2vPw - transcript (automated).pdf","Transcript Link")</f>
        <v>Transcript Link</v>
      </c>
      <c r="M108" s="2" t="str">
        <f>HYPERLINK("https://files.afu.se/Downloads/Transcripts/ExoAcademian%20(Darren%20King)/2021 05 02 - ExoAcademian - The Otherworld Gates  Skinwalkers, UFOs and the Portals Between Worlds_nD4son_2vPw - transcript (automated).pdf","Transcript Link")</f>
        <v>Transcript Link</v>
      </c>
    </row>
    <row r="109" spans="1:13" ht="150">
      <c r="A109" s="1" t="s">
        <v>509</v>
      </c>
      <c r="B109" s="1" t="s">
        <v>13</v>
      </c>
      <c r="C109" s="4" t="s">
        <v>510</v>
      </c>
      <c r="D109" s="1" t="s">
        <v>511</v>
      </c>
      <c r="F109" s="4" t="s">
        <v>17</v>
      </c>
      <c r="G109" s="1" t="s">
        <v>18</v>
      </c>
      <c r="H109" s="1" t="s">
        <v>19</v>
      </c>
      <c r="I109" s="1" t="s">
        <v>20</v>
      </c>
      <c r="J109" s="1" t="s">
        <v>512</v>
      </c>
      <c r="K109" s="1" t="s">
        <v>22</v>
      </c>
      <c r="L109" s="1" t="str">
        <f>HYPERLINK("https://files.afu.se/Downloads/Transcripts/ExoAcademian%20(Darren%20King)/2021 04 25 - ExoAcademian - The Simulation Masters  Exploring the Nature of Alien Virtual Reality Manipulation_LCBJg9Tv0ls - transcript (automated).pdf","Transcript Link")</f>
        <v>Transcript Link</v>
      </c>
      <c r="M109" s="2" t="str">
        <f>HYPERLINK("https://files.afu.se/Downloads/Transcripts/ExoAcademian%20(Darren%20King)/2021 04 25 - ExoAcademian - The Simulation Masters  Exploring the Nature of Alien Virtual Reality Manipulation_LCBJg9Tv0ls - transcript (automated).pdf","Transcript Link")</f>
        <v>Transcript Link</v>
      </c>
    </row>
    <row r="110" spans="1:13" ht="150">
      <c r="A110" s="1" t="s">
        <v>513</v>
      </c>
      <c r="B110" s="1" t="s">
        <v>13</v>
      </c>
      <c r="C110" s="4" t="s">
        <v>514</v>
      </c>
      <c r="D110" s="1" t="s">
        <v>515</v>
      </c>
      <c r="F110" s="4" t="s">
        <v>17</v>
      </c>
      <c r="G110" s="1" t="s">
        <v>18</v>
      </c>
      <c r="H110" s="1" t="s">
        <v>19</v>
      </c>
      <c r="I110" s="1" t="s">
        <v>20</v>
      </c>
      <c r="J110" s="1" t="s">
        <v>516</v>
      </c>
      <c r="K110" s="1" t="s">
        <v>22</v>
      </c>
      <c r="L110" s="1" t="str">
        <f>HYPERLINK("https://files.afu.se/Downloads/Transcripts/ExoAcademian%20(Darren%20King)/2021 04 18 - ExoAcademian - Emissaries of Tomorrow  The Case for Time Traveling Post-terrestrial Visitors_4m2oUVwnjQ8 - transcript (automated).pdf","Transcript Link")</f>
        <v>Transcript Link</v>
      </c>
      <c r="M110" s="2" t="str">
        <f>HYPERLINK("https://files.afu.se/Downloads/Transcripts/ExoAcademian%20(Darren%20King)/2021 04 18 - ExoAcademian - Emissaries of Tomorrow  The Case for Time Traveling Post-terrestrial Visitors_4m2oUVwnjQ8 - transcript (automated).pdf","Transcript Link")</f>
        <v>Transcript Link</v>
      </c>
    </row>
    <row r="111" spans="1:13" ht="150">
      <c r="A111" s="1" t="s">
        <v>517</v>
      </c>
      <c r="B111" s="1" t="s">
        <v>13</v>
      </c>
      <c r="C111" s="4" t="s">
        <v>518</v>
      </c>
      <c r="D111" s="1" t="s">
        <v>519</v>
      </c>
      <c r="F111" s="4" t="s">
        <v>17</v>
      </c>
      <c r="G111" s="1" t="s">
        <v>18</v>
      </c>
      <c r="H111" s="1" t="s">
        <v>19</v>
      </c>
      <c r="I111" s="1" t="s">
        <v>20</v>
      </c>
      <c r="J111" s="1" t="s">
        <v>520</v>
      </c>
      <c r="K111" s="1" t="s">
        <v>22</v>
      </c>
      <c r="L111" s="1" t="str">
        <f>HYPERLINK("https://files.afu.se/Downloads/Transcripts/ExoAcademian%20(Darren%20King)/2021 04 11 - ExoAcademian - The Visitors from Beyond  Exploring the Link Between Alien Contact and the Dead_QINIqpCfUtU - transcript (automated).pdf","Transcript Link")</f>
        <v>Transcript Link</v>
      </c>
      <c r="M111" s="2" t="str">
        <f>HYPERLINK("https://files.afu.se/Downloads/Transcripts/ExoAcademian%20(Darren%20King)/2021 04 11 - ExoAcademian - The Visitors from Beyond  Exploring the Link Between Alien Contact and the Dead_QINIqpCfUtU - transcript (automated).pdf","Transcript Link")</f>
        <v>Transcript Link</v>
      </c>
    </row>
    <row r="112" spans="1:13" ht="150">
      <c r="A112" s="1" t="s">
        <v>521</v>
      </c>
      <c r="B112" s="1" t="s">
        <v>13</v>
      </c>
      <c r="C112" s="4" t="s">
        <v>522</v>
      </c>
      <c r="D112" s="1" t="s">
        <v>523</v>
      </c>
      <c r="F112" s="4" t="s">
        <v>17</v>
      </c>
      <c r="G112" s="1" t="s">
        <v>18</v>
      </c>
      <c r="H112" s="1" t="s">
        <v>19</v>
      </c>
      <c r="I112" s="1" t="s">
        <v>20</v>
      </c>
      <c r="J112" s="1" t="s">
        <v>524</v>
      </c>
      <c r="K112" s="1" t="s">
        <v>22</v>
      </c>
      <c r="L112" s="1" t="str">
        <f>HYPERLINK("https://files.afu.se/Downloads/Transcripts/ExoAcademian%20(Darren%20King)/2021 04 04 - ExoAcademian - Infused with Otherness  Examining the Evidence for Hybrid Alien-Human Beings_w0u7PUPlo6Y - transcript (automated).pdf","Transcript Link")</f>
        <v>Transcript Link</v>
      </c>
      <c r="M112" s="2" t="str">
        <f>HYPERLINK("https://files.afu.se/Downloads/Transcripts/ExoAcademian%20(Darren%20King)/2021 04 04 - ExoAcademian - Infused with Otherness  Examining the Evidence for Hybrid Alien-Human Beings_w0u7PUPlo6Y - transcript (automated).pdf","Transcript Link")</f>
        <v>Transcript Link</v>
      </c>
    </row>
    <row r="113" spans="1:13" ht="150">
      <c r="A113" s="1" t="s">
        <v>525</v>
      </c>
      <c r="B113" s="1" t="s">
        <v>13</v>
      </c>
      <c r="C113" s="4" t="s">
        <v>526</v>
      </c>
      <c r="D113" s="1" t="s">
        <v>527</v>
      </c>
      <c r="F113" s="4" t="s">
        <v>17</v>
      </c>
      <c r="G113" s="1" t="s">
        <v>18</v>
      </c>
      <c r="H113" s="1" t="s">
        <v>19</v>
      </c>
      <c r="I113" s="1" t="s">
        <v>20</v>
      </c>
      <c r="J113" s="1" t="s">
        <v>528</v>
      </c>
      <c r="K113" s="1" t="s">
        <v>22</v>
      </c>
      <c r="L113" s="1" t="str">
        <f>HYPERLINK("https://files.afu.se/Downloads/Transcripts/ExoAcademian%20(Darren%20King)/2021 03 28 - ExoAcademian - Contact &amp; Awakening  How Communion with Alien Intelligence Plays a Catalytic Role in Transformation_wH4h20xUfXk - transcript (automated).pdf","Transcript Link")</f>
        <v>Transcript Link</v>
      </c>
      <c r="M113" s="2" t="str">
        <f>HYPERLINK("https://files.afu.se/Downloads/Transcripts/ExoAcademian%20(Darren%20King)/2021 03 28 - ExoAcademian - Contact &amp; Awakening  How Communion with Alien Intelligence Plays a Catalytic Role in Transformation_wH4h20xUfXk - transcript (automated).pdf","Transcript Link")</f>
        <v>Transcript Link</v>
      </c>
    </row>
    <row r="114" spans="1:13" ht="150">
      <c r="A114" s="1" t="s">
        <v>529</v>
      </c>
      <c r="B114" s="1" t="s">
        <v>13</v>
      </c>
      <c r="C114" s="4" t="s">
        <v>530</v>
      </c>
      <c r="D114" s="1" t="s">
        <v>531</v>
      </c>
      <c r="F114" s="4" t="s">
        <v>17</v>
      </c>
      <c r="G114" s="1" t="s">
        <v>18</v>
      </c>
      <c r="H114" s="1" t="s">
        <v>19</v>
      </c>
      <c r="I114" s="1" t="s">
        <v>20</v>
      </c>
      <c r="J114" s="1" t="s">
        <v>532</v>
      </c>
      <c r="K114" s="1" t="s">
        <v>22</v>
      </c>
      <c r="L114" s="1" t="str">
        <f>HYPERLINK("https://files.afu.se/Downloads/Transcripts/ExoAcademian%20(Darren%20King)/2021 03 21 - ExoAcademian - The Indigenous Aliens  Engaging with Mac Tonnies’ Cryptoterrestrial Hypothesis_JiA2_1MmBvc - transcript (automated).pdf","Transcript Link")</f>
        <v>Transcript Link</v>
      </c>
      <c r="M114" s="2" t="str">
        <f>HYPERLINK("https://files.afu.se/Downloads/Transcripts/ExoAcademian%20(Darren%20King)/2021 03 21 - ExoAcademian - The Indigenous Aliens  Engaging with Mac Tonnies’ Cryptoterrestrial Hypothesis_JiA2_1MmBvc - transcript (automated).pdf","Transcript Link")</f>
        <v>Transcript Link</v>
      </c>
    </row>
    <row r="115" spans="1:13" ht="150">
      <c r="A115" s="1" t="s">
        <v>533</v>
      </c>
      <c r="B115" s="1" t="s">
        <v>13</v>
      </c>
      <c r="C115" s="4" t="s">
        <v>534</v>
      </c>
      <c r="D115" s="1" t="s">
        <v>535</v>
      </c>
      <c r="F115" s="4" t="s">
        <v>17</v>
      </c>
      <c r="G115" s="1" t="s">
        <v>18</v>
      </c>
      <c r="H115" s="1" t="s">
        <v>19</v>
      </c>
      <c r="I115" s="1" t="s">
        <v>20</v>
      </c>
      <c r="J115" s="1" t="s">
        <v>536</v>
      </c>
      <c r="K115" s="1" t="s">
        <v>22</v>
      </c>
      <c r="L115" s="1" t="str">
        <f>HYPERLINK("https://files.afu.se/Downloads/Transcripts/ExoAcademian%20(Darren%20King)/2021 03 14 - ExoAcademian - Holographic Revelations  Black Holes, Alien Telepathy and the Akashic Records_d7jL6dMBFUw - transcript (automated).pdf","Transcript Link")</f>
        <v>Transcript Link</v>
      </c>
      <c r="M115" s="2" t="str">
        <f>HYPERLINK("https://files.afu.se/Downloads/Transcripts/ExoAcademian%20(Darren%20King)/2021 03 14 - ExoAcademian - Holographic Revelations  Black Holes, Alien Telepathy and the Akashic Records_d7jL6dMBFUw - transcript (automated).pdf","Transcript Link")</f>
        <v>Transcript Link</v>
      </c>
    </row>
    <row r="116" spans="1:13" ht="150">
      <c r="A116" s="1" t="s">
        <v>537</v>
      </c>
      <c r="B116" s="1" t="s">
        <v>13</v>
      </c>
      <c r="C116" s="4" t="s">
        <v>538</v>
      </c>
      <c r="D116" s="1" t="s">
        <v>539</v>
      </c>
      <c r="F116" s="4" t="s">
        <v>17</v>
      </c>
      <c r="G116" s="1" t="s">
        <v>18</v>
      </c>
      <c r="H116" s="1" t="s">
        <v>19</v>
      </c>
      <c r="I116" s="1" t="s">
        <v>20</v>
      </c>
      <c r="J116" s="1" t="s">
        <v>540</v>
      </c>
      <c r="K116" s="1" t="s">
        <v>22</v>
      </c>
      <c r="L116" s="1" t="str">
        <f>HYPERLINK("https://files.afu.se/Downloads/Transcripts/ExoAcademian%20(Darren%20King)/2021 03 07 - ExoAcademian - An Advocate for Visitation  Discussing Ralph Blumenthal’s Biography of Dr. John Mack_YYL_wgSNbXM - transcript (automated).pdf","Transcript Link")</f>
        <v>Transcript Link</v>
      </c>
      <c r="M116" s="2" t="str">
        <f>HYPERLINK("https://files.afu.se/Downloads/Transcripts/ExoAcademian%20(Darren%20King)/2021 03 07 - ExoAcademian - An Advocate for Visitation  Discussing Ralph Blumenthal’s Biography of Dr. John Mack_YYL_wgSNbXM - transcript (automated).pdf","Transcript Link")</f>
        <v>Transcript Link</v>
      </c>
    </row>
    <row r="117" spans="1:13" ht="150">
      <c r="A117" s="1" t="s">
        <v>541</v>
      </c>
      <c r="B117" s="1" t="s">
        <v>13</v>
      </c>
      <c r="C117" s="4" t="s">
        <v>542</v>
      </c>
      <c r="D117" s="1" t="s">
        <v>543</v>
      </c>
      <c r="F117" s="4" t="s">
        <v>17</v>
      </c>
      <c r="G117" s="1" t="s">
        <v>18</v>
      </c>
      <c r="H117" s="1" t="s">
        <v>19</v>
      </c>
      <c r="I117" s="1" t="s">
        <v>20</v>
      </c>
      <c r="J117" s="1" t="s">
        <v>544</v>
      </c>
      <c r="K117" s="1" t="s">
        <v>22</v>
      </c>
      <c r="L117" s="1" t="str">
        <f>HYPERLINK("https://files.afu.se/Downloads/Transcripts/ExoAcademian%20(Darren%20King)/2021 02 28 - ExoAcademian - From Whence They Came  A Closer Look at the Extraterrestrial and Interdimensional Hypotheses_vvRSVXvP7es - transcript (automated).pdf","Transcript Link")</f>
        <v>Transcript Link</v>
      </c>
      <c r="M117" s="2" t="str">
        <f>HYPERLINK("https://files.afu.se/Downloads/Transcripts/ExoAcademian%20(Darren%20King)/2021 02 28 - ExoAcademian - From Whence They Came  A Closer Look at the Extraterrestrial and Interdimensional Hypotheses_vvRSVXvP7es - transcript (automated).pdf","Transcript Link")</f>
        <v>Transcript Link</v>
      </c>
    </row>
    <row r="118" spans="1:13" ht="150">
      <c r="A118" s="1" t="s">
        <v>545</v>
      </c>
      <c r="B118" s="1" t="s">
        <v>13</v>
      </c>
      <c r="C118" s="4" t="s">
        <v>546</v>
      </c>
      <c r="D118" s="1" t="s">
        <v>547</v>
      </c>
      <c r="F118" s="4" t="s">
        <v>17</v>
      </c>
      <c r="G118" s="1" t="s">
        <v>18</v>
      </c>
      <c r="H118" s="1" t="s">
        <v>19</v>
      </c>
      <c r="I118" s="1" t="s">
        <v>20</v>
      </c>
      <c r="J118" s="1" t="s">
        <v>548</v>
      </c>
      <c r="K118" s="1" t="s">
        <v>22</v>
      </c>
      <c r="L118" s="1" t="str">
        <f>HYPERLINK("https://files.afu.se/Downloads/Transcripts/ExoAcademian%20(Darren%20King)/2021 02 21 - ExoAcademian - Disclosure Dilemma  Examining the Impact of a Public Revelation of a Superior Alien Presence_Co-i8qqBaWM - transcript (automated).pdf","Transcript Link")</f>
        <v>Transcript Link</v>
      </c>
      <c r="M118" s="2" t="str">
        <f>HYPERLINK("https://files.afu.se/Downloads/Transcripts/ExoAcademian%20(Darren%20King)/2021 02 21 - ExoAcademian - Disclosure Dilemma  Examining the Impact of a Public Revelation of a Superior Alien Presence_Co-i8qqBaWM - transcript (automated).pdf","Transcript Link")</f>
        <v>Transcript Link</v>
      </c>
    </row>
    <row r="119" spans="1:13" ht="150">
      <c r="A119" s="1" t="s">
        <v>549</v>
      </c>
      <c r="B119" s="1" t="s">
        <v>13</v>
      </c>
      <c r="C119" s="4" t="s">
        <v>550</v>
      </c>
      <c r="D119" s="1" t="s">
        <v>551</v>
      </c>
      <c r="F119" s="4" t="s">
        <v>17</v>
      </c>
      <c r="G119" s="1" t="s">
        <v>18</v>
      </c>
      <c r="H119" s="1" t="s">
        <v>19</v>
      </c>
      <c r="I119" s="1" t="s">
        <v>20</v>
      </c>
      <c r="J119" s="1" t="s">
        <v>552</v>
      </c>
      <c r="K119" s="1" t="s">
        <v>22</v>
      </c>
      <c r="L119" s="1" t="str">
        <f>HYPERLINK("https://files.afu.se/Downloads/Transcripts/ExoAcademian%20(Darren%20King)/2021 02 14 - ExoAcademian - The Visitors in Hiding  Considering Motivations Behind the Stealthiness of UFO UAP Intelligence_Y3qgSgcs0q0 - transcript (automated).pdf","Transcript Link")</f>
        <v>Transcript Link</v>
      </c>
      <c r="M119" s="2" t="str">
        <f>HYPERLINK("https://files.afu.se/Downloads/Transcripts/ExoAcademian%20(Darren%20King)/2021 02 14 - ExoAcademian - The Visitors in Hiding  Considering Motivations Behind the Stealthiness of UFO UAP Intelligence_Y3qgSgcs0q0 - transcript (automated).pdf","Transcript Link")</f>
        <v>Transcript Link</v>
      </c>
    </row>
    <row r="120" spans="1:13" ht="409.5">
      <c r="A120" s="1" t="s">
        <v>553</v>
      </c>
      <c r="B120" s="1" t="s">
        <v>13</v>
      </c>
      <c r="C120" s="4" t="s">
        <v>554</v>
      </c>
      <c r="D120" s="1" t="s">
        <v>555</v>
      </c>
      <c r="E120" s="4" t="s">
        <v>556</v>
      </c>
      <c r="F120" s="4" t="s">
        <v>17</v>
      </c>
      <c r="G120" s="1" t="s">
        <v>18</v>
      </c>
      <c r="H120" s="1" t="s">
        <v>19</v>
      </c>
      <c r="I120" s="1" t="s">
        <v>20</v>
      </c>
      <c r="J120" s="1" t="s">
        <v>557</v>
      </c>
      <c r="K120" s="1" t="s">
        <v>22</v>
      </c>
      <c r="L120" s="1" t="str">
        <f>HYPERLINK("https://files.afu.se/Downloads/Transcripts/ExoAcademian%20(Darren%20King)/2021 02 07 - ExoAcademian - Orchestrating the Future  Discussing Jacques Vallee’s Control System Hypothesis_hhmMxW0xzsQ - transcript (automated).pdf","Transcript Link")</f>
        <v>Transcript Link</v>
      </c>
      <c r="M120" s="2" t="str">
        <f>HYPERLINK("https://files.afu.se/Downloads/Transcripts/ExoAcademian%20(Darren%20King)/2021 02 07 - ExoAcademian - Orchestrating the Future  Discussing Jacques Vallee’s Control System Hypothesis_hhmMxW0xzsQ - transcript (automated).pdf","Transcript Link")</f>
        <v>Transcript Link</v>
      </c>
    </row>
    <row r="121" spans="1:13" ht="405">
      <c r="A121" s="1" t="s">
        <v>558</v>
      </c>
      <c r="B121" s="1" t="s">
        <v>13</v>
      </c>
      <c r="C121" s="4" t="s">
        <v>559</v>
      </c>
      <c r="D121" s="1" t="s">
        <v>560</v>
      </c>
      <c r="E121" s="4" t="s">
        <v>561</v>
      </c>
      <c r="F121" s="4" t="s">
        <v>17</v>
      </c>
      <c r="G121" s="1" t="s">
        <v>18</v>
      </c>
      <c r="H121" s="1" t="s">
        <v>19</v>
      </c>
      <c r="I121" s="1" t="s">
        <v>20</v>
      </c>
      <c r="J121" s="1" t="s">
        <v>562</v>
      </c>
      <c r="K121" s="1" t="s">
        <v>22</v>
      </c>
      <c r="L121" s="1" t="str">
        <f>HYPERLINK("https://files.afu.se/Downloads/Transcripts/ExoAcademian%20(Darren%20King)/2021 01 31 - ExoAcademian - Consciously Connected  What Remote Viewing, NDEs, and UFOs Reveal About Ultimate Reality_2oc05GfEQDs - transcript (automated).pdf","Transcript Link")</f>
        <v>Transcript Link</v>
      </c>
      <c r="M121" s="2" t="str">
        <f>HYPERLINK("https://files.afu.se/Downloads/Transcripts/ExoAcademian%20(Darren%20King)/2021 01 31 - ExoAcademian - Consciously Connected  What Remote Viewing, NDEs, and UFOs Reveal About Ultimate Reality_2oc05GfEQDs - transcript (automated).pdf","Transcript Link")</f>
        <v>Transcript Link</v>
      </c>
    </row>
    <row r="122" spans="1:13" ht="390">
      <c r="A122" s="1" t="s">
        <v>563</v>
      </c>
      <c r="B122" s="1" t="s">
        <v>13</v>
      </c>
      <c r="C122" s="4" t="s">
        <v>564</v>
      </c>
      <c r="D122" s="1" t="s">
        <v>565</v>
      </c>
      <c r="E122" s="4" t="s">
        <v>566</v>
      </c>
      <c r="F122" s="4" t="s">
        <v>17</v>
      </c>
      <c r="G122" s="1" t="s">
        <v>18</v>
      </c>
      <c r="H122" s="1" t="s">
        <v>19</v>
      </c>
      <c r="I122" s="1" t="s">
        <v>20</v>
      </c>
      <c r="J122" s="1" t="s">
        <v>567</v>
      </c>
      <c r="K122" s="1" t="s">
        <v>22</v>
      </c>
      <c r="L122" s="1" t="str">
        <f>HYPERLINK("https://files.afu.se/Downloads/Transcripts/ExoAcademian%20(Darren%20King)/2021 01 23 - ExoAcademian - Initiating Alien Contact  A Primer on CE-5 with Guest, James Iandoli_fhzEZFEH3n8 - transcript (automated).pdf","Transcript Link")</f>
        <v>Transcript Link</v>
      </c>
      <c r="M122" s="2" t="str">
        <f>HYPERLINK("https://files.afu.se/Downloads/Transcripts/ExoAcademian%20(Darren%20King)/2021 01 23 - ExoAcademian - Initiating Alien Contact  A Primer on CE-5 with Guest, James Iandoli_fhzEZFEH3n8 - transcript (automated).pdf","Transcript Link")</f>
        <v>Transcript Link</v>
      </c>
    </row>
    <row r="123" spans="1:13" ht="180">
      <c r="A123" s="1" t="s">
        <v>568</v>
      </c>
      <c r="B123" s="1" t="s">
        <v>13</v>
      </c>
      <c r="C123" s="4" t="s">
        <v>569</v>
      </c>
      <c r="D123" s="1" t="s">
        <v>570</v>
      </c>
      <c r="E123" s="4" t="s">
        <v>571</v>
      </c>
      <c r="F123" s="4" t="s">
        <v>17</v>
      </c>
      <c r="G123" s="1" t="s">
        <v>18</v>
      </c>
      <c r="H123" s="1" t="s">
        <v>19</v>
      </c>
      <c r="I123" s="1" t="s">
        <v>20</v>
      </c>
      <c r="J123" s="1" t="s">
        <v>572</v>
      </c>
      <c r="K123" s="1" t="s">
        <v>22</v>
      </c>
      <c r="L123" s="1" t="str">
        <f>HYPERLINK("https://files.afu.se/Downloads/Transcripts/ExoAcademian%20(Darren%20King)/2021 01 17 - ExoAcademian - Engaging an Enigma  The Quagmire of Studying UFOs &amp; the Phenomenon_eYSuVi6v0DI - transcript (automated).pdf","Transcript Link")</f>
        <v>Transcript Link</v>
      </c>
      <c r="M123" s="2" t="str">
        <f>HYPERLINK("https://files.afu.se/Downloads/Transcripts/ExoAcademian%20(Darren%20King)/2021 01 17 - ExoAcademian - Engaging an Enigma  The Quagmire of Studying UFOs &amp; the Phenomenon_eYSuVi6v0DI - transcript (automated).pdf","Transcript Link")</f>
        <v>Transcript Link</v>
      </c>
    </row>
    <row r="124" spans="1:13" ht="210">
      <c r="A124" s="1" t="s">
        <v>573</v>
      </c>
      <c r="B124" s="1" t="s">
        <v>13</v>
      </c>
      <c r="C124" s="4" t="s">
        <v>574</v>
      </c>
      <c r="D124" s="1" t="s">
        <v>575</v>
      </c>
      <c r="E124" s="4" t="s">
        <v>576</v>
      </c>
      <c r="F124" s="4" t="s">
        <v>17</v>
      </c>
      <c r="G124" s="1" t="s">
        <v>18</v>
      </c>
      <c r="H124" s="1" t="s">
        <v>19</v>
      </c>
      <c r="I124" s="1" t="s">
        <v>20</v>
      </c>
      <c r="J124" s="1" t="s">
        <v>577</v>
      </c>
      <c r="K124" s="1" t="s">
        <v>22</v>
      </c>
      <c r="L124" s="1" t="str">
        <f>HYPERLINK("https://files.afu.se/Downloads/Transcripts/ExoAcademian%20(Darren%20King)/2021 01 10 - ExoAcademian - The Experiencer's Journey  The Surprising Results of the Experiencer Research Study_27NWdyGpoZ4 - transcript (automated).pdf","Transcript Link")</f>
        <v>Transcript Link</v>
      </c>
      <c r="M124" s="2" t="str">
        <f>HYPERLINK("https://files.afu.se/Downloads/Transcripts/ExoAcademian%20(Darren%20King)/2021 01 10 - ExoAcademian - The Experiencer's Journey  The Surprising Results of the Experiencer Research Study_27NWdyGpoZ4 - transcript (automated).pdf","Transcript Link")</f>
        <v>Transcript Link</v>
      </c>
    </row>
    <row r="125" spans="1:13" ht="165">
      <c r="A125" s="1" t="s">
        <v>578</v>
      </c>
      <c r="B125" s="1" t="s">
        <v>13</v>
      </c>
      <c r="C125" s="4" t="s">
        <v>579</v>
      </c>
      <c r="D125" s="1" t="s">
        <v>580</v>
      </c>
      <c r="E125" s="4" t="s">
        <v>581</v>
      </c>
      <c r="F125" s="4" t="s">
        <v>17</v>
      </c>
      <c r="G125" s="1" t="s">
        <v>18</v>
      </c>
      <c r="H125" s="1" t="s">
        <v>19</v>
      </c>
      <c r="I125" s="1" t="s">
        <v>20</v>
      </c>
      <c r="J125" s="1" t="s">
        <v>582</v>
      </c>
      <c r="K125" s="1" t="s">
        <v>22</v>
      </c>
      <c r="L125" s="1" t="str">
        <f>HYPERLINK("https://files.afu.se/Downloads/Transcripts/ExoAcademian%20(Darren%20King)/2021 01 03 - ExoAcademian - The Others' Endgame  A Discussion of Richard Dolan's  The Alien Agendas _BQEAhkDYX5w - transcript (automated).pdf","Transcript Link")</f>
        <v>Transcript Link</v>
      </c>
      <c r="M125" s="2" t="str">
        <f>HYPERLINK("https://files.afu.se/Downloads/Transcripts/ExoAcademian%20(Darren%20King)/2021 01 03 - ExoAcademian - The Others' Endgame  A Discussion of Richard Dolan's  The Alien Agendas _BQEAhkDYX5w - transcript (automated).pdf","Transcript Link")</f>
        <v>Transcript Link</v>
      </c>
    </row>
    <row r="126" spans="1:13" ht="195">
      <c r="A126" s="1" t="s">
        <v>583</v>
      </c>
      <c r="B126" s="1" t="s">
        <v>13</v>
      </c>
      <c r="C126" s="4" t="s">
        <v>584</v>
      </c>
      <c r="D126" s="1" t="s">
        <v>585</v>
      </c>
      <c r="E126" s="4" t="s">
        <v>586</v>
      </c>
      <c r="F126" s="4" t="s">
        <v>17</v>
      </c>
      <c r="G126" s="1" t="s">
        <v>18</v>
      </c>
      <c r="H126" s="1" t="s">
        <v>19</v>
      </c>
      <c r="I126" s="1" t="s">
        <v>20</v>
      </c>
      <c r="J126" s="1" t="s">
        <v>587</v>
      </c>
      <c r="K126" s="1" t="s">
        <v>22</v>
      </c>
      <c r="L126" s="1" t="str">
        <f>HYPERLINK("https://files.afu.se/Downloads/Transcripts/ExoAcademian%20(Darren%20King)/2020 12 27 - ExoAcademian - UFOs and the Phenomenon  A Spoke Within the Hub of Interconnected Consciousness_qcMIjyhY0O0 - transcript (automated).pdf","Transcript Link")</f>
        <v>Transcript Link</v>
      </c>
      <c r="M126" s="2" t="str">
        <f>HYPERLINK("https://files.afu.se/Downloads/Transcripts/ExoAcademian%20(Darren%20King)/2020 12 27 - ExoAcademian - UFOs and the Phenomenon  A Spoke Within the Hub of Interconnected Consciousness_qcMIjyhY0O0 - transcript (automated).pdf","Transcript Link")</f>
        <v>Transcript Link</v>
      </c>
    </row>
  </sheetData>
  <hyperlinks>
    <hyperlink ref="C2" r:id="rId1" xr:uid="{00000000-0004-0000-0000-000000000000}"/>
    <hyperlink ref="F2" r:id="rId2" xr:uid="{00000000-0004-0000-0000-000001000000}"/>
    <hyperlink ref="C3" r:id="rId3" xr:uid="{00000000-0004-0000-0000-000002000000}"/>
    <hyperlink ref="F3" r:id="rId4" xr:uid="{00000000-0004-0000-0000-000003000000}"/>
    <hyperlink ref="C4" r:id="rId5" xr:uid="{00000000-0004-0000-0000-000004000000}"/>
    <hyperlink ref="F4" r:id="rId6" xr:uid="{00000000-0004-0000-0000-000005000000}"/>
    <hyperlink ref="C5" r:id="rId7" xr:uid="{00000000-0004-0000-0000-000006000000}"/>
    <hyperlink ref="F5" r:id="rId8" xr:uid="{00000000-0004-0000-0000-000007000000}"/>
    <hyperlink ref="C6" r:id="rId9" xr:uid="{00000000-0004-0000-0000-000008000000}"/>
    <hyperlink ref="F6" r:id="rId10" xr:uid="{00000000-0004-0000-0000-000009000000}"/>
    <hyperlink ref="C7" r:id="rId11" xr:uid="{00000000-0004-0000-0000-00000A000000}"/>
    <hyperlink ref="F7" r:id="rId12" xr:uid="{00000000-0004-0000-0000-00000B000000}"/>
    <hyperlink ref="C8" r:id="rId13" xr:uid="{00000000-0004-0000-0000-00000C000000}"/>
    <hyperlink ref="F8" r:id="rId14" xr:uid="{00000000-0004-0000-0000-00000D000000}"/>
    <hyperlink ref="C9" r:id="rId15" xr:uid="{00000000-0004-0000-0000-00000E000000}"/>
    <hyperlink ref="F9" r:id="rId16" xr:uid="{00000000-0004-0000-0000-00000F000000}"/>
    <hyperlink ref="C10" r:id="rId17" xr:uid="{00000000-0004-0000-0000-000010000000}"/>
    <hyperlink ref="F10" r:id="rId18" xr:uid="{00000000-0004-0000-0000-000011000000}"/>
    <hyperlink ref="C11" r:id="rId19" xr:uid="{00000000-0004-0000-0000-000012000000}"/>
    <hyperlink ref="F11" r:id="rId20" xr:uid="{00000000-0004-0000-0000-000013000000}"/>
    <hyperlink ref="C12" r:id="rId21" xr:uid="{00000000-0004-0000-0000-000014000000}"/>
    <hyperlink ref="F12" r:id="rId22" xr:uid="{00000000-0004-0000-0000-000015000000}"/>
    <hyperlink ref="C13" r:id="rId23" xr:uid="{00000000-0004-0000-0000-000016000000}"/>
    <hyperlink ref="F13" r:id="rId24" xr:uid="{00000000-0004-0000-0000-000017000000}"/>
    <hyperlink ref="C14" r:id="rId25" xr:uid="{00000000-0004-0000-0000-000018000000}"/>
    <hyperlink ref="F14" r:id="rId26" xr:uid="{00000000-0004-0000-0000-000019000000}"/>
    <hyperlink ref="C15" r:id="rId27" xr:uid="{00000000-0004-0000-0000-00001A000000}"/>
    <hyperlink ref="F15" r:id="rId28" xr:uid="{00000000-0004-0000-0000-00001B000000}"/>
    <hyperlink ref="C16" r:id="rId29" xr:uid="{00000000-0004-0000-0000-00001C000000}"/>
    <hyperlink ref="F16" r:id="rId30" xr:uid="{00000000-0004-0000-0000-00001D000000}"/>
    <hyperlink ref="C17" r:id="rId31" xr:uid="{00000000-0004-0000-0000-00001E000000}"/>
    <hyperlink ref="F17" r:id="rId32" xr:uid="{00000000-0004-0000-0000-00001F000000}"/>
    <hyperlink ref="C18" r:id="rId33" xr:uid="{00000000-0004-0000-0000-000020000000}"/>
    <hyperlink ref="F18" r:id="rId34" xr:uid="{00000000-0004-0000-0000-000021000000}"/>
    <hyperlink ref="C19" r:id="rId35" xr:uid="{00000000-0004-0000-0000-000022000000}"/>
    <hyperlink ref="F19" r:id="rId36" xr:uid="{00000000-0004-0000-0000-000023000000}"/>
    <hyperlink ref="C20" r:id="rId37" xr:uid="{00000000-0004-0000-0000-000024000000}"/>
    <hyperlink ref="F20" r:id="rId38" xr:uid="{00000000-0004-0000-0000-000025000000}"/>
    <hyperlink ref="C21" r:id="rId39" xr:uid="{00000000-0004-0000-0000-000026000000}"/>
    <hyperlink ref="F21" r:id="rId40" xr:uid="{00000000-0004-0000-0000-000027000000}"/>
    <hyperlink ref="C22" r:id="rId41" xr:uid="{00000000-0004-0000-0000-000028000000}"/>
    <hyperlink ref="F22" r:id="rId42" xr:uid="{00000000-0004-0000-0000-000029000000}"/>
    <hyperlink ref="C23" r:id="rId43" xr:uid="{00000000-0004-0000-0000-00002A000000}"/>
    <hyperlink ref="F23" r:id="rId44" xr:uid="{00000000-0004-0000-0000-00002B000000}"/>
    <hyperlink ref="C24" r:id="rId45" xr:uid="{00000000-0004-0000-0000-00002C000000}"/>
    <hyperlink ref="F24" r:id="rId46" xr:uid="{00000000-0004-0000-0000-00002D000000}"/>
    <hyperlink ref="C25" r:id="rId47" xr:uid="{00000000-0004-0000-0000-00002E000000}"/>
    <hyperlink ref="F25" r:id="rId48" xr:uid="{00000000-0004-0000-0000-00002F000000}"/>
    <hyperlink ref="C26" r:id="rId49" xr:uid="{00000000-0004-0000-0000-000030000000}"/>
    <hyperlink ref="F26" r:id="rId50" xr:uid="{00000000-0004-0000-0000-000031000000}"/>
    <hyperlink ref="C27" r:id="rId51" xr:uid="{00000000-0004-0000-0000-000032000000}"/>
    <hyperlink ref="F27" r:id="rId52" xr:uid="{00000000-0004-0000-0000-000033000000}"/>
    <hyperlink ref="C28" r:id="rId53" xr:uid="{00000000-0004-0000-0000-000034000000}"/>
    <hyperlink ref="F28" r:id="rId54" xr:uid="{00000000-0004-0000-0000-000035000000}"/>
    <hyperlink ref="C29" r:id="rId55" xr:uid="{00000000-0004-0000-0000-000036000000}"/>
    <hyperlink ref="F29" r:id="rId56" xr:uid="{00000000-0004-0000-0000-000037000000}"/>
    <hyperlink ref="C30" r:id="rId57" xr:uid="{00000000-0004-0000-0000-000038000000}"/>
    <hyperlink ref="F30" r:id="rId58" xr:uid="{00000000-0004-0000-0000-000039000000}"/>
    <hyperlink ref="C31" r:id="rId59" xr:uid="{00000000-0004-0000-0000-00003A000000}"/>
    <hyperlink ref="F31" r:id="rId60" xr:uid="{00000000-0004-0000-0000-00003B000000}"/>
    <hyperlink ref="C32" r:id="rId61" xr:uid="{00000000-0004-0000-0000-00003C000000}"/>
    <hyperlink ref="F32" r:id="rId62" xr:uid="{00000000-0004-0000-0000-00003D000000}"/>
    <hyperlink ref="C33" r:id="rId63" xr:uid="{00000000-0004-0000-0000-00003E000000}"/>
    <hyperlink ref="F33" r:id="rId64" xr:uid="{00000000-0004-0000-0000-00003F000000}"/>
    <hyperlink ref="C34" r:id="rId65" xr:uid="{00000000-0004-0000-0000-000040000000}"/>
    <hyperlink ref="F34" r:id="rId66" xr:uid="{00000000-0004-0000-0000-000041000000}"/>
    <hyperlink ref="C35" r:id="rId67" xr:uid="{00000000-0004-0000-0000-000042000000}"/>
    <hyperlink ref="F35" r:id="rId68" xr:uid="{00000000-0004-0000-0000-000043000000}"/>
    <hyperlink ref="C36" r:id="rId69" xr:uid="{00000000-0004-0000-0000-000044000000}"/>
    <hyperlink ref="F36" r:id="rId70" xr:uid="{00000000-0004-0000-0000-000045000000}"/>
    <hyperlink ref="C37" r:id="rId71" xr:uid="{00000000-0004-0000-0000-000046000000}"/>
    <hyperlink ref="F37" r:id="rId72" xr:uid="{00000000-0004-0000-0000-000047000000}"/>
    <hyperlink ref="C38" r:id="rId73" xr:uid="{00000000-0004-0000-0000-000048000000}"/>
    <hyperlink ref="F38" r:id="rId74" xr:uid="{00000000-0004-0000-0000-000049000000}"/>
    <hyperlink ref="C39" r:id="rId75" xr:uid="{00000000-0004-0000-0000-00004A000000}"/>
    <hyperlink ref="F39" r:id="rId76" xr:uid="{00000000-0004-0000-0000-00004B000000}"/>
    <hyperlink ref="C40" r:id="rId77" xr:uid="{00000000-0004-0000-0000-00004C000000}"/>
    <hyperlink ref="F40" r:id="rId78" xr:uid="{00000000-0004-0000-0000-00004D000000}"/>
    <hyperlink ref="C41" r:id="rId79" xr:uid="{00000000-0004-0000-0000-00004E000000}"/>
    <hyperlink ref="F41" r:id="rId80" xr:uid="{00000000-0004-0000-0000-00004F000000}"/>
    <hyperlink ref="C42" r:id="rId81" xr:uid="{00000000-0004-0000-0000-000050000000}"/>
    <hyperlink ref="F42" r:id="rId82" xr:uid="{00000000-0004-0000-0000-000051000000}"/>
    <hyperlink ref="C43" r:id="rId83" xr:uid="{00000000-0004-0000-0000-000052000000}"/>
    <hyperlink ref="F43" r:id="rId84" xr:uid="{00000000-0004-0000-0000-000053000000}"/>
    <hyperlink ref="C44" r:id="rId85" xr:uid="{00000000-0004-0000-0000-000054000000}"/>
    <hyperlink ref="F44" r:id="rId86" xr:uid="{00000000-0004-0000-0000-000055000000}"/>
    <hyperlink ref="C45" r:id="rId87" xr:uid="{00000000-0004-0000-0000-000056000000}"/>
    <hyperlink ref="F45" r:id="rId88" xr:uid="{00000000-0004-0000-0000-000057000000}"/>
    <hyperlink ref="C46" r:id="rId89" xr:uid="{00000000-0004-0000-0000-000058000000}"/>
    <hyperlink ref="F46" r:id="rId90" xr:uid="{00000000-0004-0000-0000-000059000000}"/>
    <hyperlink ref="C47" r:id="rId91" xr:uid="{00000000-0004-0000-0000-00005A000000}"/>
    <hyperlink ref="F47" r:id="rId92" xr:uid="{00000000-0004-0000-0000-00005B000000}"/>
    <hyperlink ref="C48" r:id="rId93" xr:uid="{00000000-0004-0000-0000-00005C000000}"/>
    <hyperlink ref="F48" r:id="rId94" xr:uid="{00000000-0004-0000-0000-00005D000000}"/>
    <hyperlink ref="C49" r:id="rId95" xr:uid="{00000000-0004-0000-0000-00005E000000}"/>
    <hyperlink ref="F49" r:id="rId96" xr:uid="{00000000-0004-0000-0000-00005F000000}"/>
    <hyperlink ref="C50" r:id="rId97" xr:uid="{00000000-0004-0000-0000-000060000000}"/>
    <hyperlink ref="F50" r:id="rId98" xr:uid="{00000000-0004-0000-0000-000061000000}"/>
    <hyperlink ref="C51" r:id="rId99" xr:uid="{00000000-0004-0000-0000-000062000000}"/>
    <hyperlink ref="F51" r:id="rId100" xr:uid="{00000000-0004-0000-0000-000063000000}"/>
    <hyperlink ref="C52" r:id="rId101" xr:uid="{00000000-0004-0000-0000-000064000000}"/>
    <hyperlink ref="F52" r:id="rId102" xr:uid="{00000000-0004-0000-0000-000065000000}"/>
    <hyperlink ref="C53" r:id="rId103" xr:uid="{00000000-0004-0000-0000-000066000000}"/>
    <hyperlink ref="F53" r:id="rId104" xr:uid="{00000000-0004-0000-0000-000067000000}"/>
    <hyperlink ref="C54" r:id="rId105" xr:uid="{00000000-0004-0000-0000-000068000000}"/>
    <hyperlink ref="F54" r:id="rId106" xr:uid="{00000000-0004-0000-0000-000069000000}"/>
    <hyperlink ref="C55" r:id="rId107" xr:uid="{00000000-0004-0000-0000-00006A000000}"/>
    <hyperlink ref="F55" r:id="rId108" xr:uid="{00000000-0004-0000-0000-00006B000000}"/>
    <hyperlink ref="C56" r:id="rId109" xr:uid="{00000000-0004-0000-0000-00006C000000}"/>
    <hyperlink ref="F56" r:id="rId110" xr:uid="{00000000-0004-0000-0000-00006D000000}"/>
    <hyperlink ref="C57" r:id="rId111" xr:uid="{00000000-0004-0000-0000-00006E000000}"/>
    <hyperlink ref="F57" r:id="rId112" xr:uid="{00000000-0004-0000-0000-00006F000000}"/>
    <hyperlink ref="C58" r:id="rId113" xr:uid="{00000000-0004-0000-0000-000070000000}"/>
    <hyperlink ref="F58" r:id="rId114" xr:uid="{00000000-0004-0000-0000-000071000000}"/>
    <hyperlink ref="C59" r:id="rId115" xr:uid="{00000000-0004-0000-0000-000072000000}"/>
    <hyperlink ref="F59" r:id="rId116" xr:uid="{00000000-0004-0000-0000-000073000000}"/>
    <hyperlink ref="C60" r:id="rId117" xr:uid="{00000000-0004-0000-0000-000074000000}"/>
    <hyperlink ref="F60" r:id="rId118" xr:uid="{00000000-0004-0000-0000-000075000000}"/>
    <hyperlink ref="C61" r:id="rId119" xr:uid="{00000000-0004-0000-0000-000076000000}"/>
    <hyperlink ref="F61" r:id="rId120" xr:uid="{00000000-0004-0000-0000-000077000000}"/>
    <hyperlink ref="C62" r:id="rId121" xr:uid="{00000000-0004-0000-0000-000078000000}"/>
    <hyperlink ref="F62" r:id="rId122" xr:uid="{00000000-0004-0000-0000-000079000000}"/>
    <hyperlink ref="C63" r:id="rId123" xr:uid="{00000000-0004-0000-0000-00007A000000}"/>
    <hyperlink ref="F63" r:id="rId124" xr:uid="{00000000-0004-0000-0000-00007B000000}"/>
    <hyperlink ref="C64" r:id="rId125" xr:uid="{00000000-0004-0000-0000-00007C000000}"/>
    <hyperlink ref="F64" r:id="rId126" xr:uid="{00000000-0004-0000-0000-00007D000000}"/>
    <hyperlink ref="C65" r:id="rId127" xr:uid="{00000000-0004-0000-0000-00007E000000}"/>
    <hyperlink ref="F65" r:id="rId128" xr:uid="{00000000-0004-0000-0000-00007F000000}"/>
    <hyperlink ref="C66" r:id="rId129" xr:uid="{00000000-0004-0000-0000-000080000000}"/>
    <hyperlink ref="F66" r:id="rId130" xr:uid="{00000000-0004-0000-0000-000081000000}"/>
    <hyperlink ref="C67" r:id="rId131" xr:uid="{00000000-0004-0000-0000-000082000000}"/>
    <hyperlink ref="F67" r:id="rId132" xr:uid="{00000000-0004-0000-0000-000083000000}"/>
    <hyperlink ref="C68" r:id="rId133" xr:uid="{00000000-0004-0000-0000-000084000000}"/>
    <hyperlink ref="F68" r:id="rId134" xr:uid="{00000000-0004-0000-0000-000085000000}"/>
    <hyperlink ref="C69" r:id="rId135" xr:uid="{00000000-0004-0000-0000-000086000000}"/>
    <hyperlink ref="F69" r:id="rId136" xr:uid="{00000000-0004-0000-0000-000087000000}"/>
    <hyperlink ref="C70" r:id="rId137" xr:uid="{00000000-0004-0000-0000-000088000000}"/>
    <hyperlink ref="F70" r:id="rId138" xr:uid="{00000000-0004-0000-0000-000089000000}"/>
    <hyperlink ref="C71" r:id="rId139" xr:uid="{00000000-0004-0000-0000-00008A000000}"/>
    <hyperlink ref="F71" r:id="rId140" xr:uid="{00000000-0004-0000-0000-00008B000000}"/>
    <hyperlink ref="C72" r:id="rId141" xr:uid="{00000000-0004-0000-0000-00008C000000}"/>
    <hyperlink ref="F72" r:id="rId142" xr:uid="{00000000-0004-0000-0000-00008D000000}"/>
    <hyperlink ref="C73" r:id="rId143" xr:uid="{00000000-0004-0000-0000-00008E000000}"/>
    <hyperlink ref="F73" r:id="rId144" xr:uid="{00000000-0004-0000-0000-00008F000000}"/>
    <hyperlink ref="C74" r:id="rId145" xr:uid="{00000000-0004-0000-0000-000090000000}"/>
    <hyperlink ref="F74" r:id="rId146" xr:uid="{00000000-0004-0000-0000-000091000000}"/>
    <hyperlink ref="C75" r:id="rId147" xr:uid="{00000000-0004-0000-0000-000092000000}"/>
    <hyperlink ref="F75" r:id="rId148" xr:uid="{00000000-0004-0000-0000-000093000000}"/>
    <hyperlink ref="C76" r:id="rId149" xr:uid="{00000000-0004-0000-0000-000094000000}"/>
    <hyperlink ref="F76" r:id="rId150" xr:uid="{00000000-0004-0000-0000-000095000000}"/>
    <hyperlink ref="C77" r:id="rId151" xr:uid="{00000000-0004-0000-0000-000096000000}"/>
    <hyperlink ref="F77" r:id="rId152" xr:uid="{00000000-0004-0000-0000-000097000000}"/>
    <hyperlink ref="C78" r:id="rId153" xr:uid="{00000000-0004-0000-0000-000098000000}"/>
    <hyperlink ref="F78" r:id="rId154" xr:uid="{00000000-0004-0000-0000-000099000000}"/>
    <hyperlink ref="C79" r:id="rId155" xr:uid="{00000000-0004-0000-0000-00009A000000}"/>
    <hyperlink ref="F79" r:id="rId156" xr:uid="{00000000-0004-0000-0000-00009B000000}"/>
    <hyperlink ref="C80" r:id="rId157" xr:uid="{00000000-0004-0000-0000-00009C000000}"/>
    <hyperlink ref="F80" r:id="rId158" xr:uid="{00000000-0004-0000-0000-00009D000000}"/>
    <hyperlink ref="C81" r:id="rId159" xr:uid="{00000000-0004-0000-0000-00009E000000}"/>
    <hyperlink ref="F81" r:id="rId160" xr:uid="{00000000-0004-0000-0000-00009F000000}"/>
    <hyperlink ref="C82" r:id="rId161" xr:uid="{00000000-0004-0000-0000-0000A0000000}"/>
    <hyperlink ref="F82" r:id="rId162" xr:uid="{00000000-0004-0000-0000-0000A1000000}"/>
    <hyperlink ref="C83" r:id="rId163" xr:uid="{00000000-0004-0000-0000-0000A2000000}"/>
    <hyperlink ref="F83" r:id="rId164" xr:uid="{00000000-0004-0000-0000-0000A3000000}"/>
    <hyperlink ref="C84" r:id="rId165" xr:uid="{00000000-0004-0000-0000-0000A4000000}"/>
    <hyperlink ref="F84" r:id="rId166" xr:uid="{00000000-0004-0000-0000-0000A5000000}"/>
    <hyperlink ref="C85" r:id="rId167" xr:uid="{00000000-0004-0000-0000-0000A6000000}"/>
    <hyperlink ref="F85" r:id="rId168" xr:uid="{00000000-0004-0000-0000-0000A7000000}"/>
    <hyperlink ref="C86" r:id="rId169" xr:uid="{00000000-0004-0000-0000-0000A8000000}"/>
    <hyperlink ref="F86" r:id="rId170" xr:uid="{00000000-0004-0000-0000-0000A9000000}"/>
    <hyperlink ref="C87" r:id="rId171" xr:uid="{00000000-0004-0000-0000-0000AA000000}"/>
    <hyperlink ref="F87" r:id="rId172" xr:uid="{00000000-0004-0000-0000-0000AB000000}"/>
    <hyperlink ref="C88" r:id="rId173" xr:uid="{00000000-0004-0000-0000-0000AC000000}"/>
    <hyperlink ref="F88" r:id="rId174" xr:uid="{00000000-0004-0000-0000-0000AD000000}"/>
    <hyperlink ref="C89" r:id="rId175" xr:uid="{00000000-0004-0000-0000-0000AE000000}"/>
    <hyperlink ref="F89" r:id="rId176" xr:uid="{00000000-0004-0000-0000-0000AF000000}"/>
    <hyperlink ref="C90" r:id="rId177" xr:uid="{00000000-0004-0000-0000-0000B0000000}"/>
    <hyperlink ref="F90" r:id="rId178" xr:uid="{00000000-0004-0000-0000-0000B1000000}"/>
    <hyperlink ref="C91" r:id="rId179" xr:uid="{00000000-0004-0000-0000-0000B2000000}"/>
    <hyperlink ref="F91" r:id="rId180" xr:uid="{00000000-0004-0000-0000-0000B3000000}"/>
    <hyperlink ref="C92" r:id="rId181" xr:uid="{00000000-0004-0000-0000-0000B4000000}"/>
    <hyperlink ref="F92" r:id="rId182" xr:uid="{00000000-0004-0000-0000-0000B5000000}"/>
    <hyperlink ref="C93" r:id="rId183" xr:uid="{00000000-0004-0000-0000-0000B6000000}"/>
    <hyperlink ref="F93" r:id="rId184" xr:uid="{00000000-0004-0000-0000-0000B7000000}"/>
    <hyperlink ref="C94" r:id="rId185" xr:uid="{00000000-0004-0000-0000-0000B8000000}"/>
    <hyperlink ref="F94" r:id="rId186" xr:uid="{00000000-0004-0000-0000-0000B9000000}"/>
    <hyperlink ref="C95" r:id="rId187" xr:uid="{00000000-0004-0000-0000-0000BA000000}"/>
    <hyperlink ref="F95" r:id="rId188" xr:uid="{00000000-0004-0000-0000-0000BB000000}"/>
    <hyperlink ref="C96" r:id="rId189" xr:uid="{00000000-0004-0000-0000-0000BC000000}"/>
    <hyperlink ref="F96" r:id="rId190" xr:uid="{00000000-0004-0000-0000-0000BD000000}"/>
    <hyperlink ref="C97" r:id="rId191" xr:uid="{00000000-0004-0000-0000-0000BE000000}"/>
    <hyperlink ref="F97" r:id="rId192" xr:uid="{00000000-0004-0000-0000-0000BF000000}"/>
    <hyperlink ref="C98" r:id="rId193" xr:uid="{00000000-0004-0000-0000-0000C0000000}"/>
    <hyperlink ref="F98" r:id="rId194" xr:uid="{00000000-0004-0000-0000-0000C1000000}"/>
    <hyperlink ref="C99" r:id="rId195" xr:uid="{00000000-0004-0000-0000-0000C2000000}"/>
    <hyperlink ref="F99" r:id="rId196" xr:uid="{00000000-0004-0000-0000-0000C3000000}"/>
    <hyperlink ref="C100" r:id="rId197" xr:uid="{00000000-0004-0000-0000-0000C4000000}"/>
    <hyperlink ref="F100" r:id="rId198" xr:uid="{00000000-0004-0000-0000-0000C5000000}"/>
    <hyperlink ref="C101" r:id="rId199" xr:uid="{00000000-0004-0000-0000-0000C6000000}"/>
    <hyperlink ref="F101" r:id="rId200" xr:uid="{00000000-0004-0000-0000-0000C7000000}"/>
    <hyperlink ref="C102" r:id="rId201" xr:uid="{00000000-0004-0000-0000-0000C8000000}"/>
    <hyperlink ref="F102" r:id="rId202" xr:uid="{00000000-0004-0000-0000-0000C9000000}"/>
    <hyperlink ref="C103" r:id="rId203" xr:uid="{00000000-0004-0000-0000-0000CA000000}"/>
    <hyperlink ref="F103" r:id="rId204" xr:uid="{00000000-0004-0000-0000-0000CB000000}"/>
    <hyperlink ref="C104" r:id="rId205" xr:uid="{00000000-0004-0000-0000-0000CC000000}"/>
    <hyperlink ref="F104" r:id="rId206" xr:uid="{00000000-0004-0000-0000-0000CD000000}"/>
    <hyperlink ref="C105" r:id="rId207" xr:uid="{00000000-0004-0000-0000-0000CE000000}"/>
    <hyperlink ref="F105" r:id="rId208" xr:uid="{00000000-0004-0000-0000-0000CF000000}"/>
    <hyperlink ref="C106" r:id="rId209" xr:uid="{00000000-0004-0000-0000-0000D0000000}"/>
    <hyperlink ref="F106" r:id="rId210" xr:uid="{00000000-0004-0000-0000-0000D1000000}"/>
    <hyperlink ref="C107" r:id="rId211" xr:uid="{00000000-0004-0000-0000-0000D2000000}"/>
    <hyperlink ref="F107" r:id="rId212" xr:uid="{00000000-0004-0000-0000-0000D3000000}"/>
    <hyperlink ref="C108" r:id="rId213" xr:uid="{00000000-0004-0000-0000-0000D4000000}"/>
    <hyperlink ref="F108" r:id="rId214" xr:uid="{00000000-0004-0000-0000-0000D5000000}"/>
    <hyperlink ref="C109" r:id="rId215" xr:uid="{00000000-0004-0000-0000-0000D6000000}"/>
    <hyperlink ref="F109" r:id="rId216" xr:uid="{00000000-0004-0000-0000-0000D7000000}"/>
    <hyperlink ref="C110" r:id="rId217" xr:uid="{00000000-0004-0000-0000-0000D8000000}"/>
    <hyperlink ref="F110" r:id="rId218" xr:uid="{00000000-0004-0000-0000-0000D9000000}"/>
    <hyperlink ref="C111" r:id="rId219" xr:uid="{00000000-0004-0000-0000-0000DA000000}"/>
    <hyperlink ref="F111" r:id="rId220" xr:uid="{00000000-0004-0000-0000-0000DB000000}"/>
    <hyperlink ref="C112" r:id="rId221" xr:uid="{00000000-0004-0000-0000-0000DC000000}"/>
    <hyperlink ref="F112" r:id="rId222" xr:uid="{00000000-0004-0000-0000-0000DD000000}"/>
    <hyperlink ref="C113" r:id="rId223" xr:uid="{00000000-0004-0000-0000-0000DE000000}"/>
    <hyperlink ref="F113" r:id="rId224" xr:uid="{00000000-0004-0000-0000-0000DF000000}"/>
    <hyperlink ref="C114" r:id="rId225" xr:uid="{00000000-0004-0000-0000-0000E0000000}"/>
    <hyperlink ref="F114" r:id="rId226" xr:uid="{00000000-0004-0000-0000-0000E1000000}"/>
    <hyperlink ref="C115" r:id="rId227" xr:uid="{00000000-0004-0000-0000-0000E2000000}"/>
    <hyperlink ref="F115" r:id="rId228" xr:uid="{00000000-0004-0000-0000-0000E3000000}"/>
    <hyperlink ref="C116" r:id="rId229" xr:uid="{00000000-0004-0000-0000-0000E4000000}"/>
    <hyperlink ref="F116" r:id="rId230" xr:uid="{00000000-0004-0000-0000-0000E5000000}"/>
    <hyperlink ref="C117" r:id="rId231" xr:uid="{00000000-0004-0000-0000-0000E6000000}"/>
    <hyperlink ref="F117" r:id="rId232" xr:uid="{00000000-0004-0000-0000-0000E7000000}"/>
    <hyperlink ref="C118" r:id="rId233" xr:uid="{00000000-0004-0000-0000-0000E8000000}"/>
    <hyperlink ref="F118" r:id="rId234" xr:uid="{00000000-0004-0000-0000-0000E9000000}"/>
    <hyperlink ref="C119" r:id="rId235" xr:uid="{00000000-0004-0000-0000-0000EA000000}"/>
    <hyperlink ref="F119" r:id="rId236" xr:uid="{00000000-0004-0000-0000-0000EB000000}"/>
    <hyperlink ref="C120" r:id="rId237" xr:uid="{00000000-0004-0000-0000-0000EC000000}"/>
    <hyperlink ref="F120" r:id="rId238" xr:uid="{00000000-0004-0000-0000-0000ED000000}"/>
    <hyperlink ref="C121" r:id="rId239" xr:uid="{00000000-0004-0000-0000-0000EE000000}"/>
    <hyperlink ref="F121" r:id="rId240" xr:uid="{00000000-0004-0000-0000-0000EF000000}"/>
    <hyperlink ref="C122" r:id="rId241" xr:uid="{00000000-0004-0000-0000-0000F0000000}"/>
    <hyperlink ref="F122" r:id="rId242" xr:uid="{00000000-0004-0000-0000-0000F1000000}"/>
    <hyperlink ref="C123" r:id="rId243" xr:uid="{00000000-0004-0000-0000-0000F2000000}"/>
    <hyperlink ref="F123" r:id="rId244" xr:uid="{00000000-0004-0000-0000-0000F3000000}"/>
    <hyperlink ref="C124" r:id="rId245" xr:uid="{00000000-0004-0000-0000-0000F4000000}"/>
    <hyperlink ref="F124" r:id="rId246" xr:uid="{00000000-0004-0000-0000-0000F5000000}"/>
    <hyperlink ref="C125" r:id="rId247" xr:uid="{00000000-0004-0000-0000-0000F6000000}"/>
    <hyperlink ref="F125" r:id="rId248" xr:uid="{00000000-0004-0000-0000-0000F7000000}"/>
    <hyperlink ref="C126" r:id="rId249" xr:uid="{00000000-0004-0000-0000-0000F8000000}"/>
    <hyperlink ref="F126" r:id="rId250" xr:uid="{00000000-0004-0000-0000-0000F9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Main</dc:creator>
  <cp:lastModifiedBy>Main</cp:lastModifiedBy>
  <dcterms:created xsi:type="dcterms:W3CDTF">2023-06-30T13:38:00Z</dcterms:created>
  <dcterms:modified xsi:type="dcterms:W3CDTF">2023-06-30T13:44:55Z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9EEE67AEE19F42D78A061513723E426D</vt:lpwstr>
  </property>
  <property fmtid="{D5CDD505-2E9C-101B-9397-08002B2CF9AE}" pid="3" name="KSOProductBuildVer">
    <vt:lpwstr>2057-11.2.0.11417</vt:lpwstr>
  </property>
</Properties>
</file>